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adiso365.sharepoint.com/teams/ThunderButteAirPermitting/Shared Documents/Air Permitting Documents/2021 Permitting - New 40K BPD Refinery/Modeling/Report AQIA (Dec 2023)/"/>
    </mc:Choice>
  </mc:AlternateContent>
  <xr:revisionPtr revIDLastSave="342" documentId="8_{34CFA47F-416C-4196-8FBD-30A1DE34FAE0}" xr6:coauthVersionLast="47" xr6:coauthVersionMax="47" xr10:uidLastSave="{D169D358-1A46-4E0F-883C-9BF9AF44EEF7}"/>
  <bookViews>
    <workbookView xWindow="29160" yWindow="0" windowWidth="21420" windowHeight="12750" tabRatio="819" activeTab="1" xr2:uid="{E4E81458-8660-4945-83AF-C8A3C25FAEE1}"/>
  </bookViews>
  <sheets>
    <sheet name="Project Info" sheetId="6" r:id="rId1"/>
    <sheet name="PM2.5 NAAQS- MERPS StateCounty" sheetId="8" r:id="rId2"/>
    <sheet name="PM2.5 SILs- MERPS Regional" sheetId="10" state="hidden" r:id="rId3"/>
    <sheet name="PM2.5 SILs- MERPS StateCounty" sheetId="9" r:id="rId4"/>
    <sheet name="Ozone - MERPS Regional" sheetId="1" state="hidden" r:id="rId5"/>
    <sheet name="Ozone - MERPS StateCounty" sheetId="7" r:id="rId6"/>
    <sheet name="Regional" sheetId="4" r:id="rId7"/>
    <sheet name="ND Only" sheetId="5" r:id="rId8"/>
    <sheet name="BG" sheetId="11" r:id="rId9"/>
  </sheets>
  <definedNames>
    <definedName name="_xlnm._FilterDatabase" localSheetId="7" hidden="1">'ND Only'!$A$1:$H$126</definedName>
    <definedName name="_xlnm._FilterDatabase" localSheetId="6" hidden="1">Regional!$A$1:$H$553</definedName>
    <definedName name="_xlnm.Print_Area" localSheetId="3">'PM2.5 SILs- MERPS StateCounty'!$A$1:$Q$29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L10" i="11" l="1"/>
  <c r="L6" i="11"/>
  <c r="L2" i="11"/>
  <c r="H15" i="10" l="1"/>
  <c r="J15" i="10" s="1"/>
  <c r="H14" i="10"/>
  <c r="J14" i="10" s="1"/>
  <c r="E8" i="10"/>
  <c r="B8" i="10"/>
  <c r="C14" i="10" s="1"/>
  <c r="E14" i="10" s="1"/>
  <c r="F14" i="10" s="1"/>
  <c r="B5" i="10"/>
  <c r="B4" i="10"/>
  <c r="C15" i="10" l="1"/>
  <c r="E15" i="10" s="1"/>
  <c r="F15" i="10" s="1"/>
  <c r="E8" i="9"/>
  <c r="H15" i="9"/>
  <c r="J15" i="9" s="1"/>
  <c r="H14" i="9"/>
  <c r="J14" i="9" s="1"/>
  <c r="B8" i="9" l="1"/>
  <c r="B5" i="9"/>
  <c r="B4" i="9"/>
  <c r="H13" i="8"/>
  <c r="H14" i="8"/>
  <c r="B7" i="8"/>
  <c r="C14" i="8" s="1"/>
  <c r="B4" i="8"/>
  <c r="B3" i="8"/>
  <c r="D8" i="7"/>
  <c r="B8" i="7"/>
  <c r="B5" i="7"/>
  <c r="B4" i="7"/>
  <c r="B4" i="1"/>
  <c r="B5" i="1"/>
  <c r="D8" i="1"/>
  <c r="B8" i="1"/>
  <c r="C14" i="9" l="1"/>
  <c r="E14" i="9" s="1"/>
  <c r="F14" i="9" s="1"/>
  <c r="C15" i="9"/>
  <c r="E15" i="9" s="1"/>
  <c r="F15" i="9" s="1"/>
  <c r="C13" i="8"/>
  <c r="E13" i="8" s="1"/>
  <c r="F13" i="8" s="1"/>
  <c r="C13" i="7"/>
  <c r="D13" i="7" s="1"/>
  <c r="F13" i="7" s="1"/>
  <c r="H13" i="7" s="1"/>
  <c r="C13" i="1"/>
  <c r="D13" i="1" s="1"/>
  <c r="F13" i="1" s="1"/>
  <c r="H13" i="1" s="1"/>
  <c r="J14" i="8"/>
  <c r="J13" i="8"/>
  <c r="E14" i="8" l="1"/>
  <c r="F14" i="8" s="1"/>
</calcChain>
</file>

<file path=xl/sharedStrings.xml><?xml version="1.0" encoding="utf-8"?>
<sst xmlns="http://schemas.openxmlformats.org/spreadsheetml/2006/main" count="3026" uniqueCount="158">
  <si>
    <t>State</t>
  </si>
  <si>
    <t>County</t>
  </si>
  <si>
    <t>Metric</t>
  </si>
  <si>
    <t>Precursor</t>
  </si>
  <si>
    <t>Emissions</t>
  </si>
  <si>
    <t>Stack</t>
  </si>
  <si>
    <t>MERP</t>
  </si>
  <si>
    <t>MaxConc</t>
  </si>
  <si>
    <t>8-hr Ozone</t>
  </si>
  <si>
    <t>NOx</t>
  </si>
  <si>
    <t>VOC</t>
  </si>
  <si>
    <t>Annual PM2.5</t>
  </si>
  <si>
    <t>SO2</t>
  </si>
  <si>
    <t>Daily PM2.5</t>
  </si>
  <si>
    <t>Applying Regional MERPs values</t>
  </si>
  <si>
    <t xml:space="preserve">Project 
NOx </t>
  </si>
  <si>
    <t>TPY</t>
  </si>
  <si>
    <t xml:space="preserve">Regional MERPs
NOx </t>
  </si>
  <si>
    <t>Project 
VOC</t>
  </si>
  <si>
    <t>Project Name:</t>
  </si>
  <si>
    <t>Project Location:</t>
  </si>
  <si>
    <t>Project Emissions</t>
  </si>
  <si>
    <t>https://www.epa.gov/scram/merps-view-qlik#Modeled_Impacts</t>
  </si>
  <si>
    <t>MERPs Quick View</t>
  </si>
  <si>
    <t>Hypo Src Location</t>
  </si>
  <si>
    <t>ppb</t>
  </si>
  <si>
    <t>Monitor Location:</t>
  </si>
  <si>
    <r>
      <t>Cummulative MERP 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</si>
  <si>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SILs</t>
    </r>
  </si>
  <si>
    <r>
      <t>Background 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</si>
  <si>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Less than SIL</t>
  </si>
  <si>
    <t>(Y/N)</t>
  </si>
  <si>
    <t>Cummulative Ozone</t>
  </si>
  <si>
    <t>Ozone NAAQS</t>
  </si>
  <si>
    <t>Meets NAAQS</t>
  </si>
  <si>
    <t>1. Location of Project: Climatic zone, State, or Country.</t>
  </si>
  <si>
    <t>2. Appropriate hypothetical source size based on project emissions (500, 1000, or 3000 tpy)</t>
  </si>
  <si>
    <r>
      <t xml:space="preserve">Criteria to choose appropriate </t>
    </r>
    <r>
      <rPr>
        <sz val="11"/>
        <color rgb="FFC00000"/>
        <rFont val="Calibri"/>
        <family val="2"/>
        <scheme val="minor"/>
      </rPr>
      <t>MERP values</t>
    </r>
    <r>
      <rPr>
        <sz val="11"/>
        <color theme="1"/>
        <rFont val="Calibri"/>
        <family val="2"/>
        <scheme val="minor"/>
      </rPr>
      <t>:</t>
    </r>
  </si>
  <si>
    <t>MERP = Critical Air Quality Threshold * (Modeled emission rate from hypothetical source / Modeled air quality impact from hypothethical source)</t>
  </si>
  <si>
    <t>Critical Air Quality Threshold (ozone) = 1 ppb</t>
  </si>
  <si>
    <t>3. Representative release height based on proposed source (90 m - tall release or 10 m near ground release).</t>
  </si>
  <si>
    <t>4. Choose the most conservative (lowest MERP tpy) for each each pollutant (NOx, VOC, SO2) and polutant/averaging period under review (8-hr O3, 24-hr PM2.5 or Annual PM2.5)</t>
  </si>
  <si>
    <t>regional 8-hr ozone</t>
  </si>
  <si>
    <t>MERPs Analysis for 8-Hour Ozone (SIL and NAAQS) - Regional MERPs</t>
  </si>
  <si>
    <t>MERPs Analysis for 8-Hour Ozone (SIL and NAAQS) - State/County-specific MERPs</t>
  </si>
  <si>
    <t xml:space="preserve">State/County MERPs
NOx </t>
  </si>
  <si>
    <t>State County 
MERPS VOC</t>
  </si>
  <si>
    <t>Regional 
MERPS VOC</t>
  </si>
  <si>
    <t>Project 
SO2</t>
  </si>
  <si>
    <t>24-hr MERP</t>
  </si>
  <si>
    <t>Annual MERP</t>
  </si>
  <si>
    <t>PM2.5 SILs</t>
  </si>
  <si>
    <t>Annual Average</t>
  </si>
  <si>
    <t>PM2.5 NAAQS</t>
  </si>
  <si>
    <r>
      <t>ug/m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</si>
  <si>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Background PM2.5</t>
  </si>
  <si>
    <t>24-hr Average:</t>
  </si>
  <si>
    <t>Hypo Source Location</t>
  </si>
  <si>
    <t>Direct PM2.5 (H1H)</t>
  </si>
  <si>
    <t>Total PM2.5 (with MERPs)</t>
  </si>
  <si>
    <t>MERPs Analysis for 24-Hour &amp; Annual PM2.5 (SIL and NAAQS) - State/County MERPs</t>
  </si>
  <si>
    <t>Critical Air Quality Threshold (ozone) = 1.2 ugm3 (24-hr) &amp; 0.2 ug/m3 (annual)</t>
  </si>
  <si>
    <r>
      <t>Critical Air Quality Threshold (ozone) = 1.2 ug/m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(24-hr) &amp; 0.2 ug/m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(annual)</t>
    </r>
  </si>
  <si>
    <t xml:space="preserve">Regional MERPs
Hypo NOx </t>
  </si>
  <si>
    <t>Regional 
MERPs Hypo SO2 Impact</t>
  </si>
  <si>
    <t>Regional 
MERPs Hypo SO2</t>
  </si>
  <si>
    <t>Regional 
MERPs Hypo NOx Impact</t>
  </si>
  <si>
    <t>South Dakota</t>
  </si>
  <si>
    <t>Miner</t>
  </si>
  <si>
    <t>Proposed Potential Emissions</t>
  </si>
  <si>
    <t>Basis:</t>
  </si>
  <si>
    <t>meters</t>
  </si>
  <si>
    <t>Release Height:</t>
  </si>
  <si>
    <t>Used for Analysis:</t>
  </si>
  <si>
    <t>All sources assumed at 8760 hrs/year operation</t>
  </si>
  <si>
    <r>
      <t>Criteria to choose appropriat</t>
    </r>
    <r>
      <rPr>
        <sz val="11"/>
        <rFont val="Calibri"/>
        <family val="2"/>
        <scheme val="minor"/>
      </rPr>
      <t>e MERP values</t>
    </r>
    <r>
      <rPr>
        <sz val="11"/>
        <color theme="1"/>
        <rFont val="Calibri"/>
        <family val="2"/>
        <scheme val="minor"/>
      </rPr>
      <t>:</t>
    </r>
  </si>
  <si>
    <t>Cumulative MERP PM2.5</t>
  </si>
  <si>
    <t>Cumulative PM2.5</t>
  </si>
  <si>
    <r>
      <t>PM2.5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</si>
  <si>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MERPs Analysis for 24-Hour &amp; Annual PM2.5 (</t>
    </r>
    <r>
      <rPr>
        <b/>
        <u/>
        <sz val="11"/>
        <color theme="1"/>
        <rFont val="Calibri"/>
        <family val="2"/>
        <scheme val="minor"/>
      </rPr>
      <t>SILs</t>
    </r>
    <r>
      <rPr>
        <b/>
        <sz val="11"/>
        <color theme="1"/>
        <rFont val="Calibri"/>
        <family val="2"/>
        <scheme val="minor"/>
      </rPr>
      <t xml:space="preserve"> and NAAQS) - Regional MERPs</t>
    </r>
  </si>
  <si>
    <t>NAAQS - Cumulative Analysis</t>
  </si>
  <si>
    <t>MERPs Analysis for 24-Hour &amp; Annual PM2.5 (NAAQS) - Regional MERPs</t>
  </si>
  <si>
    <t>Direct PM2.5 (H8H &amp; H1H)</t>
  </si>
  <si>
    <t>Thunder Butte</t>
  </si>
  <si>
    <t>Fort Berthold Indian Reservation (FBIR) in Ward County, North Dakota</t>
  </si>
  <si>
    <t>8-hour Ozone</t>
  </si>
  <si>
    <t>Lostwood</t>
  </si>
  <si>
    <t>38-013-0004</t>
  </si>
  <si>
    <t>Lake Ilo</t>
  </si>
  <si>
    <t>38-025-0004</t>
  </si>
  <si>
    <t>TRNP</t>
  </si>
  <si>
    <t>38-053-0002</t>
  </si>
  <si>
    <t>Ryder</t>
  </si>
  <si>
    <t>38-101-0003</t>
  </si>
  <si>
    <t>Pollutant</t>
  </si>
  <si>
    <t>NAAQS</t>
  </si>
  <si>
    <t>Units</t>
  </si>
  <si>
    <t>Site Name</t>
  </si>
  <si>
    <t>Site ID</t>
  </si>
  <si>
    <t>Latitude</t>
  </si>
  <si>
    <t>Longitude</t>
  </si>
  <si>
    <t>3-Year Average Design Value</t>
  </si>
  <si>
    <t>Average Design Value</t>
  </si>
  <si>
    <r>
      <t>24-hour PM</t>
    </r>
    <r>
      <rPr>
        <vertAlign val="subscript"/>
        <sz val="10"/>
        <color theme="1"/>
        <rFont val="Calibri"/>
        <family val="2"/>
      </rPr>
      <t>2.5</t>
    </r>
  </si>
  <si>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</rPr>
      <t>g/m</t>
    </r>
    <r>
      <rPr>
        <vertAlign val="superscript"/>
        <sz val="10"/>
        <color theme="1"/>
        <rFont val="Calibri"/>
        <family val="2"/>
      </rPr>
      <t>3</t>
    </r>
  </si>
  <si>
    <r>
      <t>Annual PM</t>
    </r>
    <r>
      <rPr>
        <vertAlign val="subscript"/>
        <sz val="10"/>
        <color theme="1"/>
        <rFont val="Calibri"/>
        <family val="2"/>
      </rPr>
      <t>2.5</t>
    </r>
  </si>
  <si>
    <t>Regional</t>
  </si>
  <si>
    <t>North Dakota</t>
  </si>
  <si>
    <t>Morton</t>
  </si>
  <si>
    <t>Mountrail Co</t>
  </si>
  <si>
    <t>Stutsman Co</t>
  </si>
  <si>
    <t>Williams Co</t>
  </si>
  <si>
    <t>Cass Co</t>
  </si>
  <si>
    <t>Mc Kenzie Co</t>
  </si>
  <si>
    <t>Mercer</t>
  </si>
  <si>
    <t>Wyoming</t>
  </si>
  <si>
    <t>Washakie Co</t>
  </si>
  <si>
    <t>Montana</t>
  </si>
  <si>
    <t>Richland</t>
  </si>
  <si>
    <t>Roosevelt Co</t>
  </si>
  <si>
    <t>Valley Co</t>
  </si>
  <si>
    <t>Yellowstone</t>
  </si>
  <si>
    <t>Nebraska</t>
  </si>
  <si>
    <t>Adams</t>
  </si>
  <si>
    <t>Cascade</t>
  </si>
  <si>
    <t>Fergus Co</t>
  </si>
  <si>
    <t>Gallatin Co</t>
  </si>
  <si>
    <t>Glacier Co</t>
  </si>
  <si>
    <t>Powder River</t>
  </si>
  <si>
    <t>Douglas</t>
  </si>
  <si>
    <t>Keith</t>
  </si>
  <si>
    <t>Brookings Co</t>
  </si>
  <si>
    <t>Brown Co</t>
  </si>
  <si>
    <t>Codington Co</t>
  </si>
  <si>
    <t>Haakon</t>
  </si>
  <si>
    <t>Lawrence Co</t>
  </si>
  <si>
    <t>Campbell</t>
  </si>
  <si>
    <t>Campbell Co</t>
  </si>
  <si>
    <t>Fremont Co</t>
  </si>
  <si>
    <t>Lincoln</t>
  </si>
  <si>
    <t>Platte Co</t>
  </si>
  <si>
    <t>Sweetwater Co</t>
  </si>
  <si>
    <t>Minnehaha Co</t>
  </si>
  <si>
    <t>Pennington Co</t>
  </si>
  <si>
    <t>Yankton Co</t>
  </si>
  <si>
    <t>Albany</t>
  </si>
  <si>
    <t>5 - 30</t>
  </si>
  <si>
    <t>Montrail Co. is the closest hypothetical source</t>
  </si>
  <si>
    <t>Morton, ND</t>
  </si>
  <si>
    <t>Mercer, ND</t>
  </si>
  <si>
    <t>Applying State/County MERPs values</t>
  </si>
  <si>
    <t>Adams, NE</t>
  </si>
  <si>
    <t>Adams. NE &amp; Mercer, ND</t>
  </si>
  <si>
    <r>
      <t>1. Secondary PM</t>
    </r>
    <r>
      <rPr>
        <vertAlign val="subscript"/>
        <sz val="10"/>
        <color theme="1"/>
        <rFont val="Calibri"/>
        <family val="2"/>
        <scheme val="minor"/>
      </rPr>
      <t>2.5</t>
    </r>
    <r>
      <rPr>
        <sz val="10"/>
        <color theme="1"/>
        <rFont val="Calibri"/>
        <family val="2"/>
        <scheme val="minor"/>
      </rPr>
      <t xml:space="preserve"> Formation Evaluation using MERPs Values</t>
    </r>
  </si>
  <si>
    <r>
      <t>2. Does not includes PM</t>
    </r>
    <r>
      <rPr>
        <vertAlign val="subscript"/>
        <sz val="10"/>
        <color theme="1"/>
        <rFont val="Calibri"/>
        <family val="2"/>
        <scheme val="minor"/>
      </rPr>
      <t>2.5</t>
    </r>
    <r>
      <rPr>
        <sz val="10"/>
        <color theme="1"/>
        <rFont val="Calibri"/>
        <family val="2"/>
        <scheme val="minor"/>
      </rPr>
      <t xml:space="preserve"> from paved roads.</t>
    </r>
  </si>
  <si>
    <t>SILs - Thunder Butte Topping Plant Only</t>
  </si>
  <si>
    <r>
      <t>Potential TPY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</si>
  <si>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3. Potential emissions represent facility-wide total which also includes previously permitted crude tanks. Topping Plant: 84.9 tpy.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</si>
</sst>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#,##0.000"/>
    <numFmt numFmtId="167" formatCode="#,##0.0000"/>
    <numFmt numFmtId="168" formatCode="0.00000"/>
    <numFmt numFmtId="169" formatCode="0.00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</font>
    <font>
      <sz val="10"/>
      <color theme="1"/>
      <name val="Calibri"/>
      <family val="1"/>
      <charset val="2"/>
    </font>
    <font>
      <sz val="10"/>
      <color theme="1"/>
      <name val="Symbol"/>
      <family val="1"/>
      <charset val="2"/>
    </font>
    <font>
      <vertAlign val="superscript"/>
      <sz val="10"/>
      <color theme="1"/>
      <name val="Calibri"/>
      <family val="2"/>
    </font>
    <font>
      <b/>
      <sz val="1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2" fillId="0" borderId="0" xfId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0" fillId="0" borderId="3" xfId="0" applyBorder="1"/>
    <xf numFmtId="0" fontId="0" fillId="0" borderId="4" xfId="0" applyBorder="1"/>
    <xf numFmtId="3" fontId="5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0" fillId="0" borderId="0" xfId="0" quotePrefix="1" applyAlignment="1">
      <alignment horizont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11" fillId="0" borderId="0" xfId="0" applyFont="1"/>
    <xf numFmtId="0" fontId="0" fillId="4" borderId="0" xfId="0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15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/>
    </xf>
    <xf numFmtId="0" fontId="17" fillId="5" borderId="1" xfId="0" applyFont="1" applyFill="1" applyBorder="1" applyAlignment="1">
      <alignment horizontal="center" wrapText="1"/>
    </xf>
    <xf numFmtId="0" fontId="0" fillId="7" borderId="0" xfId="0" applyFill="1"/>
    <xf numFmtId="169" fontId="0" fillId="0" borderId="1" xfId="0" applyNumberFormat="1" applyBorder="1" applyAlignment="1">
      <alignment horizontal="center"/>
    </xf>
    <xf numFmtId="165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22" fillId="0" borderId="2" xfId="0" applyNumberFormat="1" applyFont="1" applyBorder="1" applyAlignment="1">
      <alignment horizontal="center" vertical="center"/>
    </xf>
    <xf numFmtId="165" fontId="22" fillId="0" borderId="6" xfId="0" applyNumberFormat="1" applyFont="1" applyBorder="1" applyAlignment="1">
      <alignment horizontal="center" vertical="center"/>
    </xf>
    <xf numFmtId="165" fontId="22" fillId="0" borderId="7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388620</xdr:colOff>
      <xdr:row>2</xdr:row>
      <xdr:rowOff>22860</xdr:rowOff>
    </xdr:from>
    <xdr:to>
      <xdr:col>16</xdr:col>
      <xdr:colOff>358140</xdr:colOff>
      <xdr:row>20</xdr:row>
      <xdr:rowOff>60521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77D9CA-EE2E-416E-A331-B0D7ECA03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6300" y="571500"/>
          <a:ext cx="3619500" cy="39276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</xdr:row>
      <xdr:rowOff>1</xdr:rowOff>
    </xdr:from>
    <xdr:to>
      <xdr:col>17</xdr:col>
      <xdr:colOff>480060</xdr:colOff>
      <xdr:row>23</xdr:row>
      <xdr:rowOff>111915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B4BDECB-D211-00AB-3858-4160E262E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17280" y="548641"/>
          <a:ext cx="4137660" cy="43562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457200</xdr:colOff>
      <xdr:row>3</xdr:row>
      <xdr:rowOff>38100</xdr:rowOff>
    </xdr:from>
    <xdr:to>
      <xdr:col>16</xdr:col>
      <xdr:colOff>419100</xdr:colOff>
      <xdr:row>21</xdr:row>
      <xdr:rowOff>92906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4B9968-B5BD-4933-A7FD-9CBA2AA9D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4420" y="586740"/>
          <a:ext cx="3619500" cy="39276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15</xdr:col>
      <xdr:colOff>167640</xdr:colOff>
      <xdr:row>22</xdr:row>
      <xdr:rowOff>11588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D2BCEB-5CA4-DA3F-043E-FA8157AD9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1900" y="548640"/>
          <a:ext cx="3825240" cy="402732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594360</xdr:colOff>
      <xdr:row>3</xdr:row>
      <xdr:rowOff>53340</xdr:rowOff>
    </xdr:from>
    <xdr:to>
      <xdr:col>14</xdr:col>
      <xdr:colOff>552450</xdr:colOff>
      <xdr:row>21</xdr:row>
      <xdr:rowOff>146246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9C4D10-0B23-7D02-F7FF-10E735B6A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66660" y="601980"/>
          <a:ext cx="3619500" cy="3927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pa.gov/scram/merps-view-qlik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epa.gov/scram/merps-view-qlik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pa.gov/scram/merps-view-qlik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epa.gov/scram/merps-view-qlik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epa.gov/scram/merps-view-qlik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3BB2A-7903-466F-A059-E5EAF397EF94}">
  <dimension ref="A2:F19"/>
  <sheetViews>
    <sheetView view="pageBreakPreview" zoomScale="110" zoomScaleNormal="112" zoomScaleSheetLayoutView="110" workbookViewId="0">
      <selection activeCell="B10" sqref="B10"/>
    </sheetView>
  </sheetViews>
  <sheetFormatPr defaultRowHeight="14.4"/>
  <cols>
    <col min="1" max="1" width="16.33203125" customWidth="1"/>
    <col min="2" max="3" width="19.109375" customWidth="1"/>
    <col min="4" max="4" width="4.33203125" customWidth="1"/>
    <col min="5" max="5" width="14.44140625" customWidth="1"/>
    <col min="6" max="6" width="11.44140625" customWidth="1"/>
  </cols>
  <sheetData>
    <row r="2" spans="1:3">
      <c r="A2" s="9" t="s">
        <v>81</v>
      </c>
    </row>
    <row r="3" spans="1:3">
      <c r="A3" s="9" t="s">
        <v>19</v>
      </c>
      <c r="B3" s="9" t="s">
        <v>83</v>
      </c>
    </row>
    <row r="4" spans="1:3">
      <c r="A4" s="9" t="s">
        <v>20</v>
      </c>
      <c r="B4" s="9" t="s">
        <v>84</v>
      </c>
    </row>
    <row r="5" spans="1:3">
      <c r="A5" s="9"/>
      <c r="B5" s="9" t="s">
        <v>69</v>
      </c>
    </row>
    <row r="7" spans="1:3" ht="16.2">
      <c r="A7" s="33" t="s">
        <v>21</v>
      </c>
      <c r="B7" s="7" t="s">
        <v>156</v>
      </c>
    </row>
    <row r="8" spans="1:3">
      <c r="A8" s="5" t="s">
        <v>9</v>
      </c>
      <c r="B8" s="49">
        <v>42.7</v>
      </c>
    </row>
    <row r="9" spans="1:3">
      <c r="A9" s="5" t="s">
        <v>10</v>
      </c>
      <c r="B9" s="49">
        <v>91.56</v>
      </c>
    </row>
    <row r="10" spans="1:3">
      <c r="A10" s="5" t="s">
        <v>12</v>
      </c>
      <c r="B10" s="49">
        <v>0.9</v>
      </c>
    </row>
    <row r="11" spans="1:3" ht="16.2">
      <c r="A11" s="5" t="s">
        <v>78</v>
      </c>
      <c r="B11" s="49">
        <v>11.33</v>
      </c>
    </row>
    <row r="12" spans="1:3" ht="46.2" customHeight="1">
      <c r="A12" s="35" t="s">
        <v>70</v>
      </c>
      <c r="B12" s="36" t="s">
        <v>74</v>
      </c>
    </row>
    <row r="13" spans="1:3">
      <c r="B13" s="11"/>
      <c r="C13" s="11"/>
    </row>
    <row r="14" spans="1:3">
      <c r="A14" t="s">
        <v>72</v>
      </c>
      <c r="B14" s="34" t="s">
        <v>146</v>
      </c>
      <c r="C14" s="11" t="s">
        <v>71</v>
      </c>
    </row>
    <row r="15" spans="1:3">
      <c r="A15" t="s">
        <v>73</v>
      </c>
      <c r="B15" s="11">
        <v>10</v>
      </c>
      <c r="C15" s="11" t="s">
        <v>71</v>
      </c>
    </row>
    <row r="17" spans="1:6" ht="15">
      <c r="A17" s="37" t="s">
        <v>153</v>
      </c>
      <c r="B17" s="10"/>
      <c r="C17" s="9"/>
      <c r="D17" s="9"/>
      <c r="E17" s="10"/>
      <c r="F17" s="9"/>
    </row>
    <row r="18" spans="1:6" ht="15">
      <c r="A18" s="37" t="s">
        <v>154</v>
      </c>
    </row>
    <row r="19" spans="1:6" ht="28.95" customHeight="1">
      <c r="A19" s="53" t="s">
        <v>157</v>
      </c>
      <c r="B19" s="53"/>
      <c r="C19" s="53"/>
    </row>
  </sheetData>
  <mergeCells count="1">
    <mergeCell ref="A19:C19"/>
  </mergeCells>
  <phoneticPr fontId="9" type="noConversion"/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A0479-0179-4118-A34B-EB9531D426A9}">
  <sheetPr>
    <pageSetUpPr fitToPage="1"/>
  </sheetPr>
  <dimension ref="A1:J32"/>
  <sheetViews>
    <sheetView tabSelected="1" view="pageBreakPreview" zoomScale="86" zoomScaleNormal="100" zoomScaleSheetLayoutView="86" workbookViewId="0">
      <selection activeCell="G15" sqref="G15"/>
    </sheetView>
  </sheetViews>
  <sheetFormatPr defaultRowHeight="14.4"/>
  <cols>
    <col min="1" max="1" width="16.109375" customWidth="1"/>
    <col min="2" max="3" width="12.33203125" customWidth="1"/>
    <col min="4" max="4" width="12.5546875" customWidth="1"/>
    <col min="5" max="5" width="12.33203125" customWidth="1"/>
    <col min="6" max="6" width="10.6640625" customWidth="1"/>
    <col min="7" max="8" width="12.33203125" customWidth="1"/>
  </cols>
  <sheetData>
    <row r="1" spans="1:10">
      <c r="A1" s="9" t="s">
        <v>81</v>
      </c>
      <c r="J1" t="s">
        <v>23</v>
      </c>
    </row>
    <row r="2" spans="1:10">
      <c r="A2" s="9" t="s">
        <v>150</v>
      </c>
      <c r="J2" s="3" t="s">
        <v>22</v>
      </c>
    </row>
    <row r="3" spans="1:10">
      <c r="A3" t="s">
        <v>19</v>
      </c>
      <c r="B3" t="str">
        <f>'Project Info'!B3</f>
        <v>Thunder Butte</v>
      </c>
    </row>
    <row r="4" spans="1:10">
      <c r="A4" s="1" t="s">
        <v>20</v>
      </c>
      <c r="B4" s="1" t="str">
        <f>'Project Info'!B4</f>
        <v>Fort Berthold Indian Reservation (FBIR) in Ward County, North Dakota</v>
      </c>
      <c r="C4" s="1"/>
    </row>
    <row r="5" spans="1:10" ht="43.2">
      <c r="A5" s="2"/>
      <c r="B5" s="6" t="s">
        <v>15</v>
      </c>
      <c r="C5" s="6" t="s">
        <v>63</v>
      </c>
      <c r="D5" s="6" t="s">
        <v>66</v>
      </c>
      <c r="E5" s="6" t="s">
        <v>48</v>
      </c>
      <c r="F5" s="6" t="s">
        <v>65</v>
      </c>
      <c r="G5" s="6" t="s">
        <v>64</v>
      </c>
    </row>
    <row r="6" spans="1:10" ht="16.2">
      <c r="B6" s="7" t="s">
        <v>16</v>
      </c>
      <c r="C6" s="7" t="s">
        <v>16</v>
      </c>
      <c r="D6" s="7" t="s">
        <v>54</v>
      </c>
      <c r="E6" s="7" t="s">
        <v>16</v>
      </c>
      <c r="F6" s="7" t="s">
        <v>16</v>
      </c>
      <c r="G6" s="7" t="s">
        <v>54</v>
      </c>
    </row>
    <row r="7" spans="1:10">
      <c r="B7" s="32">
        <f>'Project Info'!B8</f>
        <v>42.7</v>
      </c>
      <c r="C7" s="22">
        <v>5460</v>
      </c>
      <c r="D7" s="29">
        <v>0.1098985747</v>
      </c>
      <c r="E7" s="32">
        <f>'Project Info'!B10</f>
        <v>0.9</v>
      </c>
      <c r="F7" s="22">
        <v>525</v>
      </c>
      <c r="G7" s="28">
        <v>1.1436837912</v>
      </c>
      <c r="H7" s="18" t="s">
        <v>49</v>
      </c>
    </row>
    <row r="8" spans="1:10">
      <c r="B8" s="8"/>
      <c r="C8" s="22">
        <v>12889</v>
      </c>
      <c r="D8" s="29">
        <v>7.7584009000000002E-3</v>
      </c>
      <c r="E8" s="8"/>
      <c r="F8" s="22">
        <v>2289</v>
      </c>
      <c r="G8" s="30">
        <v>4.3685361700000001E-2</v>
      </c>
      <c r="H8" s="19" t="s">
        <v>50</v>
      </c>
    </row>
    <row r="9" spans="1:10">
      <c r="A9" s="21"/>
      <c r="B9" s="8"/>
      <c r="C9" s="54" t="s">
        <v>149</v>
      </c>
      <c r="D9" s="55"/>
      <c r="E9" s="8"/>
      <c r="F9" s="54" t="s">
        <v>149</v>
      </c>
      <c r="G9" s="55"/>
      <c r="H9" s="18" t="s">
        <v>57</v>
      </c>
      <c r="I9" s="20"/>
    </row>
    <row r="11" spans="1:10" ht="28.2" customHeight="1">
      <c r="B11" s="25" t="s">
        <v>51</v>
      </c>
      <c r="C11" s="6" t="s">
        <v>76</v>
      </c>
      <c r="D11" s="6" t="s">
        <v>82</v>
      </c>
      <c r="E11" s="6" t="s">
        <v>59</v>
      </c>
      <c r="F11" s="6" t="s">
        <v>30</v>
      </c>
      <c r="G11" s="6" t="s">
        <v>55</v>
      </c>
      <c r="H11" s="6" t="s">
        <v>77</v>
      </c>
      <c r="I11" s="25" t="s">
        <v>53</v>
      </c>
      <c r="J11" s="6" t="s">
        <v>34</v>
      </c>
    </row>
    <row r="12" spans="1:10" ht="16.2">
      <c r="B12" s="26" t="s">
        <v>54</v>
      </c>
      <c r="C12" s="7" t="s">
        <v>54</v>
      </c>
      <c r="D12" s="7" t="s">
        <v>54</v>
      </c>
      <c r="E12" s="7" t="s">
        <v>54</v>
      </c>
      <c r="F12" s="7" t="s">
        <v>31</v>
      </c>
      <c r="G12" s="7" t="s">
        <v>54</v>
      </c>
      <c r="H12" s="7" t="s">
        <v>54</v>
      </c>
      <c r="I12" s="26" t="s">
        <v>54</v>
      </c>
      <c r="J12" s="7" t="s">
        <v>31</v>
      </c>
    </row>
    <row r="13" spans="1:10">
      <c r="A13" s="17" t="s">
        <v>56</v>
      </c>
      <c r="B13" s="27">
        <v>1.2</v>
      </c>
      <c r="C13" s="48">
        <f>$B$7*(D7/C7)+$E$7*(G7/F7)</f>
        <v>2.8200639973117217E-3</v>
      </c>
      <c r="D13" s="24">
        <v>2.31</v>
      </c>
      <c r="E13" s="12">
        <f>C13+D13</f>
        <v>2.3128200639973118</v>
      </c>
      <c r="F13" s="5" t="str">
        <f>IF(E13&lt;B13,"Y","N")</f>
        <v>N</v>
      </c>
      <c r="G13" s="50">
        <v>24.8</v>
      </c>
      <c r="H13" s="23">
        <f>G13+D13</f>
        <v>27.11</v>
      </c>
      <c r="I13" s="27">
        <v>35</v>
      </c>
      <c r="J13" s="5" t="str">
        <f>IF(H13&lt;I13,"Y","N")</f>
        <v>Y</v>
      </c>
    </row>
    <row r="14" spans="1:10">
      <c r="A14" s="17" t="s">
        <v>52</v>
      </c>
      <c r="B14" s="27">
        <v>0.2</v>
      </c>
      <c r="C14" s="52">
        <f>$B$7*(D8/C8)+$E$7*(G8/F8)</f>
        <v>4.2879245609017493E-5</v>
      </c>
      <c r="D14" s="24">
        <v>0.77</v>
      </c>
      <c r="E14" s="12">
        <f>C14+D14</f>
        <v>0.77004287924560899</v>
      </c>
      <c r="F14" s="5" t="str">
        <f>IF(E14&lt;B14,"Y","N")</f>
        <v>N</v>
      </c>
      <c r="G14" s="50">
        <v>6</v>
      </c>
      <c r="H14" s="23">
        <f>G14+D14</f>
        <v>6.77</v>
      </c>
      <c r="I14" s="27">
        <v>12</v>
      </c>
      <c r="J14" s="5" t="str">
        <f>IF(H14&lt;I14,"Y","N")</f>
        <v>Y</v>
      </c>
    </row>
    <row r="15" spans="1:10">
      <c r="A15" s="4" t="s">
        <v>26</v>
      </c>
      <c r="B15" s="8"/>
      <c r="C15" s="8"/>
      <c r="D15" s="8"/>
      <c r="E15" s="8"/>
      <c r="F15" s="8"/>
      <c r="G15" s="50" t="s">
        <v>106</v>
      </c>
      <c r="H15" s="8"/>
      <c r="I15" s="8"/>
      <c r="J15" s="8"/>
    </row>
    <row r="16" spans="1:10">
      <c r="B16" s="11"/>
      <c r="C16" s="38"/>
      <c r="D16" s="38" t="s">
        <v>80</v>
      </c>
      <c r="E16" s="38"/>
      <c r="F16" s="11"/>
      <c r="G16" s="11"/>
      <c r="H16" s="11"/>
    </row>
    <row r="17" spans="1:8">
      <c r="B17" s="11"/>
      <c r="C17" s="11"/>
      <c r="D17" s="11"/>
      <c r="E17" s="11"/>
      <c r="F17" s="11"/>
      <c r="G17" s="11"/>
      <c r="H17" s="11"/>
    </row>
    <row r="20" spans="1:8">
      <c r="A20" t="s">
        <v>75</v>
      </c>
    </row>
    <row r="21" spans="1:8">
      <c r="A21" t="s">
        <v>35</v>
      </c>
    </row>
    <row r="22" spans="1:8">
      <c r="A22" t="s">
        <v>36</v>
      </c>
    </row>
    <row r="23" spans="1:8">
      <c r="A23" t="s">
        <v>40</v>
      </c>
    </row>
    <row r="24" spans="1:8">
      <c r="A24" t="s">
        <v>41</v>
      </c>
    </row>
    <row r="26" spans="1:8">
      <c r="A26" t="s">
        <v>38</v>
      </c>
    </row>
    <row r="28" spans="1:8">
      <c r="A28" t="s">
        <v>61</v>
      </c>
    </row>
    <row r="30" spans="1:8">
      <c r="B30" s="10"/>
      <c r="C30" s="10"/>
    </row>
    <row r="31" spans="1:8">
      <c r="A31" s="10"/>
      <c r="B31" s="11"/>
      <c r="C31" s="11"/>
    </row>
    <row r="32" spans="1:8">
      <c r="A32" s="10"/>
      <c r="B32" s="11"/>
      <c r="C32" s="11"/>
    </row>
  </sheetData>
  <mergeCells count="2">
    <mergeCell ref="F9:G9"/>
    <mergeCell ref="C9:D9"/>
  </mergeCells>
  <phoneticPr fontId="9" type="noConversion"/>
  <hyperlinks>
    <hyperlink ref="J2" r:id="rId1" location="Modeled_Impacts" xr:uid="{C768DA58-05F8-4A61-BA08-96391BE41E4A}"/>
  </hyperlinks>
  <pageMargins left="0.7" right="0.7" top="0.75" bottom="0.75" header="0.3" footer="0.3"/>
  <pageSetup scale="67" fitToHeight="0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55FBB-FF17-4561-B773-56DBDEA7F8A9}">
  <dimension ref="A2:J33"/>
  <sheetViews>
    <sheetView workbookViewId="0">
      <selection activeCell="D17" sqref="D17"/>
    </sheetView>
  </sheetViews>
  <sheetFormatPr defaultRowHeight="14.4"/>
  <cols>
    <col min="1" max="1" width="16.109375" customWidth="1"/>
    <col min="2" max="3" width="12.33203125" customWidth="1"/>
    <col min="4" max="4" width="12.5546875" customWidth="1"/>
    <col min="5" max="5" width="12.33203125" customWidth="1"/>
    <col min="6" max="6" width="10.6640625" customWidth="1"/>
    <col min="7" max="8" width="12.33203125" customWidth="1"/>
  </cols>
  <sheetData>
    <row r="2" spans="1:10">
      <c r="A2" s="9" t="s">
        <v>79</v>
      </c>
      <c r="J2" t="s">
        <v>23</v>
      </c>
    </row>
    <row r="3" spans="1:10">
      <c r="A3" s="9" t="s">
        <v>14</v>
      </c>
      <c r="J3" s="3" t="s">
        <v>22</v>
      </c>
    </row>
    <row r="4" spans="1:10">
      <c r="A4" t="s">
        <v>19</v>
      </c>
      <c r="B4" t="str">
        <f>'Project Info'!B3</f>
        <v>Thunder Butte</v>
      </c>
    </row>
    <row r="5" spans="1:10">
      <c r="A5" s="1" t="s">
        <v>20</v>
      </c>
      <c r="B5" s="1" t="str">
        <f>'Project Info'!B4</f>
        <v>Fort Berthold Indian Reservation (FBIR) in Ward County, North Dakota</v>
      </c>
      <c r="C5" s="1"/>
    </row>
    <row r="6" spans="1:10" ht="43.2">
      <c r="A6" s="2"/>
      <c r="B6" s="6" t="s">
        <v>15</v>
      </c>
      <c r="C6" s="6" t="s">
        <v>63</v>
      </c>
      <c r="D6" s="6" t="s">
        <v>66</v>
      </c>
      <c r="E6" s="6" t="s">
        <v>48</v>
      </c>
      <c r="F6" s="6" t="s">
        <v>65</v>
      </c>
      <c r="G6" s="6" t="s">
        <v>64</v>
      </c>
    </row>
    <row r="7" spans="1:10" ht="16.2">
      <c r="B7" s="7" t="s">
        <v>16</v>
      </c>
      <c r="C7" s="7" t="s">
        <v>16</v>
      </c>
      <c r="D7" s="7" t="s">
        <v>54</v>
      </c>
      <c r="E7" s="7" t="s">
        <v>16</v>
      </c>
      <c r="F7" s="7" t="s">
        <v>16</v>
      </c>
      <c r="G7" s="7" t="s">
        <v>54</v>
      </c>
    </row>
    <row r="8" spans="1:10">
      <c r="B8" s="32">
        <f>'Project Info'!B8</f>
        <v>42.7</v>
      </c>
      <c r="C8" s="22">
        <v>1740</v>
      </c>
      <c r="D8" s="29">
        <v>0.34478807449999999</v>
      </c>
      <c r="E8" s="32">
        <f>'Project Info'!B10</f>
        <v>0.9</v>
      </c>
      <c r="F8" s="22">
        <v>327</v>
      </c>
      <c r="G8" s="28">
        <v>1.8362746239000001</v>
      </c>
      <c r="H8" s="18" t="s">
        <v>49</v>
      </c>
    </row>
    <row r="9" spans="1:10">
      <c r="B9" s="8"/>
      <c r="C9" s="22">
        <v>9220</v>
      </c>
      <c r="D9" s="29">
        <v>1.08457264E-2</v>
      </c>
      <c r="E9" s="8"/>
      <c r="F9" s="22">
        <v>2289</v>
      </c>
      <c r="G9" s="30">
        <v>4.3685361700000001E-2</v>
      </c>
      <c r="H9" s="19" t="s">
        <v>50</v>
      </c>
    </row>
    <row r="10" spans="1:10">
      <c r="A10" s="21"/>
      <c r="B10" s="8"/>
      <c r="C10" s="54" t="s">
        <v>151</v>
      </c>
      <c r="D10" s="55"/>
      <c r="E10" s="8"/>
      <c r="F10" s="54" t="s">
        <v>152</v>
      </c>
      <c r="G10" s="55"/>
      <c r="H10" s="18" t="s">
        <v>57</v>
      </c>
      <c r="I10" s="20"/>
    </row>
    <row r="12" spans="1:10" ht="28.2" customHeight="1">
      <c r="B12" s="25" t="s">
        <v>51</v>
      </c>
      <c r="C12" s="6" t="s">
        <v>76</v>
      </c>
      <c r="D12" s="6" t="s">
        <v>58</v>
      </c>
      <c r="E12" s="6" t="s">
        <v>59</v>
      </c>
      <c r="F12" s="6" t="s">
        <v>30</v>
      </c>
      <c r="G12" s="6" t="s">
        <v>55</v>
      </c>
      <c r="H12" s="6" t="s">
        <v>77</v>
      </c>
      <c r="I12" s="25" t="s">
        <v>53</v>
      </c>
      <c r="J12" s="6" t="s">
        <v>34</v>
      </c>
    </row>
    <row r="13" spans="1:10" ht="16.2">
      <c r="B13" s="26" t="s">
        <v>54</v>
      </c>
      <c r="C13" s="7" t="s">
        <v>54</v>
      </c>
      <c r="D13" s="7" t="s">
        <v>54</v>
      </c>
      <c r="E13" s="7" t="s">
        <v>54</v>
      </c>
      <c r="F13" s="7" t="s">
        <v>31</v>
      </c>
      <c r="G13" s="7" t="s">
        <v>54</v>
      </c>
      <c r="H13" s="7" t="s">
        <v>54</v>
      </c>
      <c r="I13" s="26" t="s">
        <v>54</v>
      </c>
      <c r="J13" s="7" t="s">
        <v>31</v>
      </c>
    </row>
    <row r="14" spans="1:10">
      <c r="A14" s="17" t="s">
        <v>56</v>
      </c>
      <c r="B14" s="27">
        <v>1.2</v>
      </c>
      <c r="C14" s="31">
        <f>$B$8*(D8/C8)+$E$8*(G8/F8)</f>
        <v>1.3515145464626965E-2</v>
      </c>
      <c r="D14" s="24">
        <v>3.81</v>
      </c>
      <c r="E14" s="12">
        <f>C14+D14</f>
        <v>3.823515145464627</v>
      </c>
      <c r="F14" s="5" t="str">
        <f>IF(E14&lt;B14,"Y","N")</f>
        <v>N</v>
      </c>
      <c r="G14" s="16">
        <v>20.7</v>
      </c>
      <c r="H14" s="23">
        <f>G14+D14</f>
        <v>24.509999999999998</v>
      </c>
      <c r="I14" s="27">
        <v>35</v>
      </c>
      <c r="J14" s="5" t="str">
        <f>IF(H14&lt;I14,"Y","N")</f>
        <v>Y</v>
      </c>
    </row>
    <row r="15" spans="1:10">
      <c r="A15" s="17" t="s">
        <v>52</v>
      </c>
      <c r="B15" s="27">
        <v>0.2</v>
      </c>
      <c r="C15" s="52">
        <f>$B$8*(D9/C9)+$E$8*(G9/F9)</f>
        <v>6.7405543414771578E-5</v>
      </c>
      <c r="D15" s="24">
        <v>0.74</v>
      </c>
      <c r="E15" s="12">
        <f>C15+D15</f>
        <v>0.74006740554341477</v>
      </c>
      <c r="F15" s="5" t="str">
        <f>IF(E15&lt;B15,"Y","N")</f>
        <v>N</v>
      </c>
      <c r="G15" s="16">
        <v>5.4</v>
      </c>
      <c r="H15" s="23">
        <f>G15+D15</f>
        <v>6.1400000000000006</v>
      </c>
      <c r="I15" s="27">
        <v>12</v>
      </c>
      <c r="J15" s="5" t="str">
        <f>IF(H15&lt;I15,"Y","N")</f>
        <v>Y</v>
      </c>
    </row>
    <row r="16" spans="1:10">
      <c r="A16" s="4" t="s">
        <v>26</v>
      </c>
      <c r="B16" s="8"/>
      <c r="C16" s="8"/>
      <c r="D16" s="8"/>
      <c r="E16" s="8"/>
      <c r="F16" s="8"/>
      <c r="G16" s="16" t="s">
        <v>106</v>
      </c>
      <c r="H16" s="8"/>
      <c r="I16" s="8"/>
      <c r="J16" s="8"/>
    </row>
    <row r="17" spans="1:8">
      <c r="B17" s="11"/>
      <c r="C17" s="38"/>
      <c r="D17" s="38" t="s">
        <v>155</v>
      </c>
      <c r="E17" s="38"/>
      <c r="F17" s="11"/>
      <c r="G17" s="11"/>
      <c r="H17" s="11"/>
    </row>
    <row r="18" spans="1:8">
      <c r="B18" s="11"/>
      <c r="C18" s="11"/>
      <c r="D18" s="11"/>
      <c r="E18" s="11"/>
      <c r="F18" s="11"/>
      <c r="G18" s="11"/>
      <c r="H18" s="11"/>
    </row>
    <row r="21" spans="1:8">
      <c r="A21" t="s">
        <v>75</v>
      </c>
    </row>
    <row r="22" spans="1:8">
      <c r="A22" t="s">
        <v>35</v>
      </c>
    </row>
    <row r="23" spans="1:8">
      <c r="A23" t="s">
        <v>36</v>
      </c>
    </row>
    <row r="24" spans="1:8">
      <c r="A24" t="s">
        <v>40</v>
      </c>
    </row>
    <row r="25" spans="1:8">
      <c r="A25" t="s">
        <v>41</v>
      </c>
    </row>
    <row r="27" spans="1:8">
      <c r="A27" t="s">
        <v>38</v>
      </c>
    </row>
    <row r="29" spans="1:8">
      <c r="A29" t="s">
        <v>61</v>
      </c>
    </row>
    <row r="31" spans="1:8">
      <c r="B31" s="10"/>
      <c r="C31" s="10"/>
    </row>
    <row r="32" spans="1:8">
      <c r="A32" s="10"/>
      <c r="B32" s="11"/>
      <c r="C32" s="11"/>
    </row>
    <row r="33" spans="1:3">
      <c r="A33" s="10"/>
      <c r="B33" s="11"/>
      <c r="C33" s="11"/>
    </row>
  </sheetData>
  <mergeCells count="2">
    <mergeCell ref="C10:D10"/>
    <mergeCell ref="F10:G10"/>
  </mergeCells>
  <hyperlinks>
    <hyperlink ref="J3" r:id="rId1" location="Modeled_Impacts" xr:uid="{A0E977D2-6303-49BE-B88D-96F85725E4D7}"/>
  </hyperlinks>
  <pageMargins left="0.7" right="0.7" top="0.75" bottom="0.75" header="0.3" footer="0.3"/>
  <pageSetup orientation="portrait" horizontalDpi="300" verticalDpi="3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F8FD9-3788-4998-B71B-745C245FB764}">
  <sheetPr>
    <pageSetUpPr fitToPage="1"/>
  </sheetPr>
  <dimension ref="A2:J31"/>
  <sheetViews>
    <sheetView view="pageBreakPreview" topLeftCell="A6" zoomScale="106" zoomScaleNormal="100" zoomScaleSheetLayoutView="106" workbookViewId="0">
      <selection activeCell="G16" sqref="G16"/>
    </sheetView>
  </sheetViews>
  <sheetFormatPr defaultRowHeight="14.4"/>
  <cols>
    <col min="1" max="1" width="16.109375" customWidth="1"/>
    <col min="2" max="5" width="12.33203125" customWidth="1"/>
    <col min="6" max="6" width="10.88671875" customWidth="1"/>
    <col min="7" max="8" width="12.33203125" customWidth="1"/>
    <col min="9" max="9" width="10.88671875" customWidth="1"/>
  </cols>
  <sheetData>
    <row r="2" spans="1:10">
      <c r="A2" s="9" t="s">
        <v>60</v>
      </c>
      <c r="J2" t="s">
        <v>23</v>
      </c>
    </row>
    <row r="3" spans="1:10">
      <c r="A3" s="9" t="s">
        <v>150</v>
      </c>
      <c r="J3" s="3" t="s">
        <v>22</v>
      </c>
    </row>
    <row r="4" spans="1:10">
      <c r="A4" t="s">
        <v>19</v>
      </c>
      <c r="B4" t="str">
        <f>'Project Info'!B3</f>
        <v>Thunder Butte</v>
      </c>
    </row>
    <row r="5" spans="1:10">
      <c r="A5" s="1" t="s">
        <v>20</v>
      </c>
      <c r="B5" s="1" t="str">
        <f>'Project Info'!B4</f>
        <v>Fort Berthold Indian Reservation (FBIR) in Ward County, North Dakota</v>
      </c>
      <c r="C5" s="1"/>
    </row>
    <row r="6" spans="1:10" ht="43.2">
      <c r="A6" s="2"/>
      <c r="B6" s="6" t="s">
        <v>15</v>
      </c>
      <c r="C6" s="6" t="s">
        <v>17</v>
      </c>
      <c r="D6" s="6" t="s">
        <v>66</v>
      </c>
      <c r="E6" s="6" t="s">
        <v>48</v>
      </c>
      <c r="F6" s="6" t="s">
        <v>65</v>
      </c>
      <c r="G6" s="6" t="s">
        <v>64</v>
      </c>
    </row>
    <row r="7" spans="1:10" ht="16.2">
      <c r="B7" s="7" t="s">
        <v>16</v>
      </c>
      <c r="C7" s="7" t="s">
        <v>16</v>
      </c>
      <c r="D7" s="7" t="s">
        <v>54</v>
      </c>
      <c r="E7" s="7" t="s">
        <v>16</v>
      </c>
      <c r="F7" s="7" t="s">
        <v>16</v>
      </c>
      <c r="G7" s="7" t="s">
        <v>54</v>
      </c>
    </row>
    <row r="8" spans="1:10">
      <c r="B8" s="32">
        <f>'Project Info'!B8</f>
        <v>42.7</v>
      </c>
      <c r="C8" s="22">
        <v>5460</v>
      </c>
      <c r="D8" s="29">
        <v>0.1098985747</v>
      </c>
      <c r="E8" s="32">
        <f>'Project Info'!B10</f>
        <v>0.9</v>
      </c>
      <c r="F8" s="22">
        <v>525</v>
      </c>
      <c r="G8" s="28">
        <v>1.1436837912</v>
      </c>
      <c r="H8" s="18" t="s">
        <v>49</v>
      </c>
    </row>
    <row r="9" spans="1:10">
      <c r="B9" s="8"/>
      <c r="C9" s="22">
        <v>12889</v>
      </c>
      <c r="D9" s="29">
        <v>7.7584009000000002E-3</v>
      </c>
      <c r="E9" s="8"/>
      <c r="F9" s="22">
        <v>2289</v>
      </c>
      <c r="G9" s="30">
        <v>4.3685361700000001E-2</v>
      </c>
      <c r="H9" s="19" t="s">
        <v>50</v>
      </c>
    </row>
    <row r="10" spans="1:10">
      <c r="A10" s="21"/>
      <c r="B10" s="8"/>
      <c r="C10" s="54" t="s">
        <v>149</v>
      </c>
      <c r="D10" s="55"/>
      <c r="E10" s="8"/>
      <c r="F10" s="54" t="s">
        <v>149</v>
      </c>
      <c r="G10" s="55"/>
      <c r="H10" s="18" t="s">
        <v>57</v>
      </c>
      <c r="I10" s="20"/>
    </row>
    <row r="12" spans="1:10" ht="28.2" customHeight="1">
      <c r="B12" s="25" t="s">
        <v>51</v>
      </c>
      <c r="C12" s="6" t="s">
        <v>76</v>
      </c>
      <c r="D12" s="6" t="s">
        <v>58</v>
      </c>
      <c r="E12" s="6" t="s">
        <v>59</v>
      </c>
      <c r="F12" s="6" t="s">
        <v>30</v>
      </c>
      <c r="G12" s="6" t="s">
        <v>55</v>
      </c>
      <c r="H12" s="6" t="s">
        <v>77</v>
      </c>
      <c r="I12" s="25" t="s">
        <v>53</v>
      </c>
      <c r="J12" s="6" t="s">
        <v>34</v>
      </c>
    </row>
    <row r="13" spans="1:10" ht="16.2">
      <c r="B13" s="26" t="s">
        <v>54</v>
      </c>
      <c r="C13" s="7" t="s">
        <v>54</v>
      </c>
      <c r="D13" s="7" t="s">
        <v>54</v>
      </c>
      <c r="E13" s="7" t="s">
        <v>54</v>
      </c>
      <c r="F13" s="7" t="s">
        <v>31</v>
      </c>
      <c r="G13" s="7" t="s">
        <v>54</v>
      </c>
      <c r="H13" s="7" t="s">
        <v>54</v>
      </c>
      <c r="I13" s="26" t="s">
        <v>54</v>
      </c>
      <c r="J13" s="7" t="s">
        <v>31</v>
      </c>
    </row>
    <row r="14" spans="1:10">
      <c r="A14" s="17" t="s">
        <v>56</v>
      </c>
      <c r="B14" s="27">
        <v>1.2</v>
      </c>
      <c r="C14" s="31">
        <f>$B$8*(D8/C8)+$E$8*(G8/F8)</f>
        <v>2.8200639973117217E-3</v>
      </c>
      <c r="D14" s="24">
        <v>3.81</v>
      </c>
      <c r="E14" s="12">
        <f>C14+D14</f>
        <v>3.8128200639973118</v>
      </c>
      <c r="F14" s="5" t="str">
        <f>IF(E14&lt;B14,"Y","N")</f>
        <v>N</v>
      </c>
      <c r="G14" s="16">
        <v>24.8</v>
      </c>
      <c r="H14" s="23">
        <f>G14+D14</f>
        <v>28.61</v>
      </c>
      <c r="I14" s="27">
        <v>35</v>
      </c>
      <c r="J14" s="5" t="str">
        <f>IF(H14&lt;I14,"Y","N")</f>
        <v>Y</v>
      </c>
    </row>
    <row r="15" spans="1:10">
      <c r="A15" s="17" t="s">
        <v>52</v>
      </c>
      <c r="B15" s="27">
        <v>0.2</v>
      </c>
      <c r="C15" s="52">
        <f>$B$8*(D9/C9)+$E$8*(G9/F9)</f>
        <v>4.2879245609017493E-5</v>
      </c>
      <c r="D15" s="24">
        <v>0.77</v>
      </c>
      <c r="E15" s="12">
        <f>C15+D15</f>
        <v>0.77004287924560899</v>
      </c>
      <c r="F15" s="5" t="str">
        <f>IF(E15&lt;B15,"Y","N")</f>
        <v>N</v>
      </c>
      <c r="G15" s="16">
        <v>6</v>
      </c>
      <c r="H15" s="23">
        <f>G15+D15</f>
        <v>6.77</v>
      </c>
      <c r="I15" s="27">
        <v>12</v>
      </c>
      <c r="J15" s="5" t="str">
        <f>IF(H15&lt;I15,"Y","N")</f>
        <v>Y</v>
      </c>
    </row>
    <row r="16" spans="1:10">
      <c r="A16" s="4" t="s">
        <v>26</v>
      </c>
      <c r="B16" s="8"/>
      <c r="C16" s="8"/>
      <c r="D16" s="8"/>
      <c r="E16" s="8"/>
      <c r="F16" s="8"/>
      <c r="G16" s="16" t="s">
        <v>106</v>
      </c>
      <c r="H16" s="8"/>
      <c r="I16" s="8"/>
      <c r="J16" s="8"/>
    </row>
    <row r="17" spans="1:8">
      <c r="B17" s="11"/>
      <c r="C17" s="38"/>
      <c r="D17" s="38" t="s">
        <v>155</v>
      </c>
      <c r="E17" s="38"/>
      <c r="F17" s="11"/>
      <c r="G17" s="11"/>
      <c r="H17" s="11"/>
    </row>
    <row r="18" spans="1:8">
      <c r="B18" s="11"/>
      <c r="C18" s="11"/>
      <c r="D18" s="11"/>
      <c r="E18" s="11"/>
      <c r="F18" s="11"/>
      <c r="G18" s="11"/>
      <c r="H18" s="11"/>
    </row>
    <row r="21" spans="1:8">
      <c r="A21" t="s">
        <v>75</v>
      </c>
    </row>
    <row r="22" spans="1:8">
      <c r="A22" t="s">
        <v>35</v>
      </c>
    </row>
    <row r="23" spans="1:8">
      <c r="A23" t="s">
        <v>36</v>
      </c>
    </row>
    <row r="24" spans="1:8">
      <c r="A24" t="s">
        <v>40</v>
      </c>
    </row>
    <row r="25" spans="1:8">
      <c r="A25" t="s">
        <v>41</v>
      </c>
    </row>
    <row r="27" spans="1:8">
      <c r="A27" t="s">
        <v>38</v>
      </c>
    </row>
    <row r="29" spans="1:8" ht="16.2">
      <c r="A29" t="s">
        <v>62</v>
      </c>
    </row>
    <row r="31" spans="1:8">
      <c r="A31" s="47" t="s">
        <v>147</v>
      </c>
      <c r="B31" s="47"/>
      <c r="C31" s="47"/>
    </row>
  </sheetData>
  <mergeCells count="2">
    <mergeCell ref="C10:D10"/>
    <mergeCell ref="F10:G10"/>
  </mergeCells>
  <hyperlinks>
    <hyperlink ref="J3" r:id="rId1" location="Modeled_Impacts" xr:uid="{00B05592-1ADA-4A3B-B70E-1BDA3AEA845A}"/>
  </hyperlinks>
  <pageMargins left="0.7" right="0.7" top="0.75" bottom="0.75" header="0.3" footer="0.3"/>
  <pageSetup scale="66" fitToHeight="0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7D409-7258-4EBD-BBC8-A183D51FEAEF}">
  <dimension ref="A2:J31"/>
  <sheetViews>
    <sheetView workbookViewId="0">
      <selection activeCell="C13" sqref="C13"/>
    </sheetView>
  </sheetViews>
  <sheetFormatPr defaultRowHeight="14.4"/>
  <cols>
    <col min="1" max="1" width="16.109375" customWidth="1"/>
    <col min="2" max="8" width="12.33203125" customWidth="1"/>
  </cols>
  <sheetData>
    <row r="2" spans="1:10">
      <c r="A2" s="9" t="s">
        <v>43</v>
      </c>
      <c r="J2" t="s">
        <v>23</v>
      </c>
    </row>
    <row r="3" spans="1:10">
      <c r="A3" s="9" t="s">
        <v>14</v>
      </c>
      <c r="J3" s="3" t="s">
        <v>22</v>
      </c>
    </row>
    <row r="4" spans="1:10">
      <c r="A4" t="s">
        <v>19</v>
      </c>
      <c r="B4" t="str">
        <f>'Project Info'!B3</f>
        <v>Thunder Butte</v>
      </c>
    </row>
    <row r="5" spans="1:10">
      <c r="A5" s="1" t="s">
        <v>20</v>
      </c>
      <c r="B5" s="1" t="str">
        <f>'Project Info'!B4</f>
        <v>Fort Berthold Indian Reservation (FBIR) in Ward County, North Dakota</v>
      </c>
      <c r="C5" s="1"/>
    </row>
    <row r="6" spans="1:10" ht="43.2">
      <c r="A6" s="2"/>
      <c r="B6" s="6" t="s">
        <v>15</v>
      </c>
      <c r="C6" s="6" t="s">
        <v>17</v>
      </c>
      <c r="D6" s="6" t="s">
        <v>18</v>
      </c>
      <c r="E6" s="6" t="s">
        <v>47</v>
      </c>
    </row>
    <row r="7" spans="1:10">
      <c r="B7" s="7" t="s">
        <v>16</v>
      </c>
      <c r="C7" s="7" t="s">
        <v>16</v>
      </c>
      <c r="D7" s="7" t="s">
        <v>16</v>
      </c>
      <c r="E7" s="7" t="s">
        <v>16</v>
      </c>
    </row>
    <row r="8" spans="1:10">
      <c r="B8" s="14">
        <f>'Project Info'!B8</f>
        <v>42.7</v>
      </c>
      <c r="C8" s="15">
        <v>185</v>
      </c>
      <c r="D8" s="14">
        <f>'Project Info'!B9</f>
        <v>91.56</v>
      </c>
      <c r="E8" s="15">
        <v>1420</v>
      </c>
    </row>
    <row r="9" spans="1:10">
      <c r="A9" s="4" t="s">
        <v>24</v>
      </c>
      <c r="B9" s="8"/>
      <c r="C9" s="15" t="s">
        <v>148</v>
      </c>
      <c r="D9" s="8"/>
      <c r="E9" s="15" t="s">
        <v>148</v>
      </c>
    </row>
    <row r="11" spans="1:10" ht="28.2" customHeight="1">
      <c r="B11" s="25" t="s">
        <v>28</v>
      </c>
      <c r="C11" s="6" t="s">
        <v>27</v>
      </c>
      <c r="D11" s="6" t="s">
        <v>30</v>
      </c>
      <c r="E11" s="6" t="s">
        <v>29</v>
      </c>
      <c r="F11" s="6" t="s">
        <v>32</v>
      </c>
      <c r="G11" s="25" t="s">
        <v>33</v>
      </c>
      <c r="H11" s="6" t="s">
        <v>34</v>
      </c>
    </row>
    <row r="12" spans="1:10">
      <c r="B12" s="26" t="s">
        <v>25</v>
      </c>
      <c r="C12" s="7" t="s">
        <v>25</v>
      </c>
      <c r="D12" s="7" t="s">
        <v>31</v>
      </c>
      <c r="E12" s="7" t="s">
        <v>25</v>
      </c>
      <c r="F12" s="7" t="s">
        <v>25</v>
      </c>
      <c r="G12" s="26" t="s">
        <v>25</v>
      </c>
      <c r="H12" s="7" t="s">
        <v>31</v>
      </c>
    </row>
    <row r="13" spans="1:10">
      <c r="B13" s="27">
        <v>1</v>
      </c>
      <c r="C13" s="12">
        <f>1*((B8/C8)+(D8/E8))</f>
        <v>0.29528968405024741</v>
      </c>
      <c r="D13" s="5" t="str">
        <f>IF(C13&lt;B13,"Y","N")</f>
        <v>Y</v>
      </c>
      <c r="E13" s="16">
        <v>58.4</v>
      </c>
      <c r="F13" s="13" t="str">
        <f>IF(D13="N", E13+C13,"Less than SIL")</f>
        <v>Less than SIL</v>
      </c>
      <c r="G13" s="27">
        <v>70</v>
      </c>
      <c r="H13" s="51" t="str">
        <f>IF(F13&lt;G13,"Y","N")</f>
        <v>N</v>
      </c>
    </row>
    <row r="14" spans="1:10">
      <c r="A14" s="4" t="s">
        <v>26</v>
      </c>
      <c r="B14" s="8"/>
      <c r="C14" s="8"/>
      <c r="D14" s="8"/>
      <c r="E14" s="16" t="s">
        <v>106</v>
      </c>
      <c r="F14" s="8"/>
      <c r="G14" s="8"/>
      <c r="H14" s="8"/>
    </row>
    <row r="15" spans="1:10">
      <c r="B15" s="11"/>
      <c r="C15" s="11"/>
      <c r="D15" s="11"/>
      <c r="E15" s="11"/>
      <c r="F15" s="11"/>
      <c r="G15" s="11"/>
      <c r="H15" s="11"/>
    </row>
    <row r="16" spans="1:10">
      <c r="B16" s="11"/>
      <c r="C16" s="11"/>
      <c r="D16" s="11"/>
      <c r="E16" s="11"/>
      <c r="F16" s="11"/>
      <c r="G16" s="11"/>
      <c r="H16" s="11"/>
    </row>
    <row r="19" spans="1:3">
      <c r="A19" t="s">
        <v>37</v>
      </c>
    </row>
    <row r="20" spans="1:3">
      <c r="A20" t="s">
        <v>35</v>
      </c>
    </row>
    <row r="21" spans="1:3">
      <c r="A21" t="s">
        <v>36</v>
      </c>
    </row>
    <row r="22" spans="1:3">
      <c r="A22" t="s">
        <v>40</v>
      </c>
    </row>
    <row r="23" spans="1:3">
      <c r="A23" t="s">
        <v>41</v>
      </c>
    </row>
    <row r="25" spans="1:3">
      <c r="A25" t="s">
        <v>38</v>
      </c>
    </row>
    <row r="27" spans="1:3">
      <c r="A27" t="s">
        <v>39</v>
      </c>
    </row>
    <row r="29" spans="1:3">
      <c r="B29" s="10"/>
      <c r="C29" s="10"/>
    </row>
    <row r="30" spans="1:3">
      <c r="A30" s="10"/>
      <c r="B30" s="11"/>
      <c r="C30" s="11"/>
    </row>
    <row r="31" spans="1:3">
      <c r="A31" s="10"/>
      <c r="B31" s="11"/>
      <c r="C31" s="11"/>
    </row>
  </sheetData>
  <hyperlinks>
    <hyperlink ref="J3" r:id="rId1" location="Modeled_Impacts" xr:uid="{7989B884-3169-4C42-A4C4-62002C56CB73}"/>
  </hyperlinks>
  <pageMargins left="0.7" right="0.7" top="0.75" bottom="0.75" header="0.3" footer="0.3"/>
  <pageSetup orientation="portrait" horizontalDpi="300" verticalDpi="30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3F0B4-B204-43ED-A1AF-6739AE4582D5}">
  <sheetPr>
    <pageSetUpPr fitToPage="1"/>
  </sheetPr>
  <dimension ref="A2:J37"/>
  <sheetViews>
    <sheetView view="pageBreakPreview" topLeftCell="A4" zoomScale="96" zoomScaleNormal="100" zoomScaleSheetLayoutView="96" workbookViewId="0">
      <selection activeCell="E14" sqref="E14"/>
    </sheetView>
  </sheetViews>
  <sheetFormatPr defaultRowHeight="14.4"/>
  <cols>
    <col min="1" max="1" width="16.109375" customWidth="1"/>
    <col min="2" max="8" width="12.33203125" customWidth="1"/>
  </cols>
  <sheetData>
    <row r="2" spans="1:10">
      <c r="A2" s="9" t="s">
        <v>44</v>
      </c>
      <c r="J2" t="s">
        <v>23</v>
      </c>
    </row>
    <row r="3" spans="1:10">
      <c r="A3" s="9" t="s">
        <v>150</v>
      </c>
      <c r="J3" s="3" t="s">
        <v>22</v>
      </c>
    </row>
    <row r="4" spans="1:10">
      <c r="A4" t="s">
        <v>19</v>
      </c>
      <c r="B4" t="str">
        <f>'Project Info'!B3</f>
        <v>Thunder Butte</v>
      </c>
    </row>
    <row r="5" spans="1:10">
      <c r="A5" s="1" t="s">
        <v>20</v>
      </c>
      <c r="B5" s="1" t="str">
        <f>'Project Info'!B4</f>
        <v>Fort Berthold Indian Reservation (FBIR) in Ward County, North Dakota</v>
      </c>
      <c r="C5" s="1"/>
    </row>
    <row r="6" spans="1:10" ht="43.2">
      <c r="A6" s="2"/>
      <c r="B6" s="6" t="s">
        <v>15</v>
      </c>
      <c r="C6" s="6" t="s">
        <v>45</v>
      </c>
      <c r="D6" s="6" t="s">
        <v>18</v>
      </c>
      <c r="E6" s="6" t="s">
        <v>46</v>
      </c>
    </row>
    <row r="7" spans="1:10">
      <c r="B7" s="7" t="s">
        <v>16</v>
      </c>
      <c r="C7" s="7" t="s">
        <v>16</v>
      </c>
      <c r="D7" s="7" t="s">
        <v>16</v>
      </c>
      <c r="E7" s="7" t="s">
        <v>16</v>
      </c>
    </row>
    <row r="8" spans="1:10">
      <c r="B8" s="14">
        <f>'Project Info'!B8</f>
        <v>42.7</v>
      </c>
      <c r="C8" s="15">
        <v>185</v>
      </c>
      <c r="D8" s="14">
        <f>'Project Info'!B9</f>
        <v>91.56</v>
      </c>
      <c r="E8" s="15">
        <v>1420</v>
      </c>
    </row>
    <row r="9" spans="1:10">
      <c r="A9" s="4" t="s">
        <v>24</v>
      </c>
      <c r="B9" s="8"/>
      <c r="C9" s="15" t="s">
        <v>148</v>
      </c>
      <c r="D9" s="8"/>
      <c r="E9" s="15" t="s">
        <v>148</v>
      </c>
    </row>
    <row r="11" spans="1:10" ht="28.2" customHeight="1">
      <c r="B11" s="25" t="s">
        <v>28</v>
      </c>
      <c r="C11" s="6" t="s">
        <v>27</v>
      </c>
      <c r="D11" s="6" t="s">
        <v>30</v>
      </c>
      <c r="E11" s="6" t="s">
        <v>29</v>
      </c>
      <c r="F11" s="6" t="s">
        <v>32</v>
      </c>
      <c r="G11" s="25" t="s">
        <v>33</v>
      </c>
      <c r="H11" s="6" t="s">
        <v>34</v>
      </c>
    </row>
    <row r="12" spans="1:10">
      <c r="B12" s="26" t="s">
        <v>25</v>
      </c>
      <c r="C12" s="7" t="s">
        <v>25</v>
      </c>
      <c r="D12" s="7" t="s">
        <v>31</v>
      </c>
      <c r="E12" s="7" t="s">
        <v>25</v>
      </c>
      <c r="F12" s="7" t="s">
        <v>25</v>
      </c>
      <c r="G12" s="26" t="s">
        <v>25</v>
      </c>
      <c r="H12" s="7" t="s">
        <v>31</v>
      </c>
    </row>
    <row r="13" spans="1:10">
      <c r="B13" s="27">
        <v>1</v>
      </c>
      <c r="C13" s="12">
        <f>1*((B8/C8)+(D8/E8))</f>
        <v>0.29528968405024741</v>
      </c>
      <c r="D13" s="5" t="str">
        <f>IF(C13&lt;B13,"Y","N")</f>
        <v>Y</v>
      </c>
      <c r="E13" s="16">
        <v>56.8</v>
      </c>
      <c r="F13" s="13" t="str">
        <f>IF(D13="N", E13+C13,"Less than SIL")</f>
        <v>Less than SIL</v>
      </c>
      <c r="G13" s="27">
        <v>70</v>
      </c>
      <c r="H13" s="5" t="str">
        <f>IF(F13&lt;G13,"Y","N")</f>
        <v>N</v>
      </c>
    </row>
    <row r="14" spans="1:10">
      <c r="A14" s="4" t="s">
        <v>26</v>
      </c>
      <c r="B14" s="8"/>
      <c r="C14" s="8"/>
      <c r="D14" s="8"/>
      <c r="E14" s="16" t="s">
        <v>106</v>
      </c>
      <c r="F14" s="8"/>
      <c r="G14" s="8"/>
      <c r="H14" s="8"/>
    </row>
    <row r="15" spans="1:10">
      <c r="B15" s="11"/>
      <c r="C15" s="11"/>
      <c r="D15" s="11"/>
      <c r="E15" s="11"/>
      <c r="F15" s="11"/>
      <c r="G15" s="11"/>
      <c r="H15" s="11"/>
    </row>
    <row r="16" spans="1:10">
      <c r="B16" s="11"/>
      <c r="C16" s="11"/>
      <c r="D16" s="11"/>
      <c r="E16" s="11"/>
      <c r="F16" s="11"/>
      <c r="G16" s="11"/>
      <c r="H16" s="11"/>
    </row>
    <row r="19" spans="1:1">
      <c r="A19" t="s">
        <v>37</v>
      </c>
    </row>
    <row r="20" spans="1:1">
      <c r="A20" t="s">
        <v>35</v>
      </c>
    </row>
    <row r="21" spans="1:1">
      <c r="A21" t="s">
        <v>36</v>
      </c>
    </row>
    <row r="22" spans="1:1">
      <c r="A22" t="s">
        <v>40</v>
      </c>
    </row>
    <row r="23" spans="1:1">
      <c r="A23" t="s">
        <v>41</v>
      </c>
    </row>
    <row r="25" spans="1:1">
      <c r="A25" t="s">
        <v>38</v>
      </c>
    </row>
    <row r="27" spans="1:1">
      <c r="A27" t="s">
        <v>39</v>
      </c>
    </row>
    <row r="29" spans="1:1" ht="12.6" customHeight="1"/>
    <row r="37" spans="2:3">
      <c r="B37" s="11"/>
      <c r="C37" s="11"/>
    </row>
  </sheetData>
  <hyperlinks>
    <hyperlink ref="J3" r:id="rId1" location="Modeled_Impacts" xr:uid="{0D9CF6D7-72F0-4C69-B54F-5C1C816EF64E}"/>
  </hyperlinks>
  <pageMargins left="0.7" right="0.7" top="0.75" bottom="0.75" header="0.3" footer="0.3"/>
  <pageSetup scale="74" fitToHeight="0" orientation="landscape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4F6D3-62EA-4E75-B929-18597E58E779}">
  <sheetPr filterMode="1"/>
  <dimension ref="A1:J553"/>
  <sheetViews>
    <sheetView workbookViewId="0">
      <selection activeCell="G168" sqref="G168:H168"/>
    </sheetView>
  </sheetViews>
  <sheetFormatPr defaultRowHeight="14.4"/>
  <cols>
    <col min="2" max="2" width="12.5546875" customWidth="1"/>
    <col min="3" max="3" width="15.55468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>
      <c r="A2" t="s">
        <v>117</v>
      </c>
      <c r="B2" t="s">
        <v>124</v>
      </c>
      <c r="C2" t="s">
        <v>8</v>
      </c>
      <c r="D2" t="s">
        <v>9</v>
      </c>
      <c r="E2">
        <v>500</v>
      </c>
      <c r="F2">
        <v>10</v>
      </c>
      <c r="G2">
        <v>249</v>
      </c>
      <c r="H2">
        <v>2.0108976364000002</v>
      </c>
    </row>
    <row r="3" spans="1:8" hidden="1">
      <c r="A3" t="s">
        <v>117</v>
      </c>
      <c r="B3" t="s">
        <v>124</v>
      </c>
      <c r="C3" t="s">
        <v>8</v>
      </c>
      <c r="D3" t="s">
        <v>9</v>
      </c>
      <c r="E3">
        <v>500</v>
      </c>
      <c r="F3">
        <v>90</v>
      </c>
      <c r="G3">
        <v>250</v>
      </c>
      <c r="H3">
        <v>1.9999442101</v>
      </c>
    </row>
    <row r="4" spans="1:8" hidden="1">
      <c r="A4" t="s">
        <v>117</v>
      </c>
      <c r="B4" t="s">
        <v>124</v>
      </c>
      <c r="C4" t="s">
        <v>8</v>
      </c>
      <c r="D4" t="s">
        <v>9</v>
      </c>
      <c r="E4">
        <v>1000</v>
      </c>
      <c r="F4">
        <v>90</v>
      </c>
      <c r="G4">
        <v>305</v>
      </c>
      <c r="H4">
        <v>3.2771780491000002</v>
      </c>
    </row>
    <row r="5" spans="1:8" hidden="1">
      <c r="A5" t="s">
        <v>117</v>
      </c>
      <c r="B5" t="s">
        <v>124</v>
      </c>
      <c r="C5" t="s">
        <v>8</v>
      </c>
      <c r="D5" t="s">
        <v>10</v>
      </c>
      <c r="E5">
        <v>500</v>
      </c>
      <c r="F5">
        <v>10</v>
      </c>
      <c r="G5">
        <v>4677</v>
      </c>
      <c r="H5">
        <v>0.1069084778</v>
      </c>
    </row>
    <row r="6" spans="1:8" hidden="1">
      <c r="A6" t="s">
        <v>117</v>
      </c>
      <c r="B6" t="s">
        <v>124</v>
      </c>
      <c r="C6" t="s">
        <v>11</v>
      </c>
      <c r="D6" t="s">
        <v>9</v>
      </c>
      <c r="E6">
        <v>500</v>
      </c>
      <c r="F6">
        <v>10</v>
      </c>
      <c r="G6">
        <v>32975</v>
      </c>
      <c r="H6">
        <v>3.0326405999999998E-3</v>
      </c>
    </row>
    <row r="7" spans="1:8" hidden="1">
      <c r="A7" t="s">
        <v>117</v>
      </c>
      <c r="B7" t="s">
        <v>124</v>
      </c>
      <c r="C7" t="s">
        <v>11</v>
      </c>
      <c r="D7" t="s">
        <v>9</v>
      </c>
      <c r="E7">
        <v>500</v>
      </c>
      <c r="F7">
        <v>90</v>
      </c>
      <c r="G7">
        <v>51855</v>
      </c>
      <c r="H7">
        <v>1.9284596E-3</v>
      </c>
    </row>
    <row r="8" spans="1:8" hidden="1">
      <c r="A8" t="s">
        <v>117</v>
      </c>
      <c r="B8" t="s">
        <v>124</v>
      </c>
      <c r="C8" t="s">
        <v>11</v>
      </c>
      <c r="D8" t="s">
        <v>9</v>
      </c>
      <c r="E8">
        <v>1000</v>
      </c>
      <c r="F8">
        <v>90</v>
      </c>
      <c r="G8">
        <v>54276</v>
      </c>
      <c r="H8">
        <v>3.6848823000000001E-3</v>
      </c>
    </row>
    <row r="9" spans="1:8" hidden="1">
      <c r="A9" t="s">
        <v>117</v>
      </c>
      <c r="B9" t="s">
        <v>124</v>
      </c>
      <c r="C9" t="s">
        <v>11</v>
      </c>
      <c r="D9" t="s">
        <v>12</v>
      </c>
      <c r="E9">
        <v>500</v>
      </c>
      <c r="F9">
        <v>10</v>
      </c>
      <c r="G9">
        <v>16939</v>
      </c>
      <c r="H9">
        <v>5.9035425000000001E-3</v>
      </c>
    </row>
    <row r="10" spans="1:8" hidden="1">
      <c r="A10" t="s">
        <v>117</v>
      </c>
      <c r="B10" t="s">
        <v>124</v>
      </c>
      <c r="C10" t="s">
        <v>11</v>
      </c>
      <c r="D10" t="s">
        <v>12</v>
      </c>
      <c r="E10">
        <v>500</v>
      </c>
      <c r="F10">
        <v>90</v>
      </c>
      <c r="G10">
        <v>27021</v>
      </c>
      <c r="H10">
        <v>3.7008901000000001E-3</v>
      </c>
    </row>
    <row r="11" spans="1:8" hidden="1">
      <c r="A11" t="s">
        <v>117</v>
      </c>
      <c r="B11" t="s">
        <v>124</v>
      </c>
      <c r="C11" t="s">
        <v>11</v>
      </c>
      <c r="D11" t="s">
        <v>12</v>
      </c>
      <c r="E11">
        <v>1000</v>
      </c>
      <c r="F11">
        <v>90</v>
      </c>
      <c r="G11">
        <v>30778</v>
      </c>
      <c r="H11">
        <v>6.4981533000000001E-3</v>
      </c>
    </row>
    <row r="12" spans="1:8" hidden="1">
      <c r="A12" t="s">
        <v>117</v>
      </c>
      <c r="B12" t="s">
        <v>124</v>
      </c>
      <c r="C12" t="s">
        <v>13</v>
      </c>
      <c r="D12" t="s">
        <v>9</v>
      </c>
      <c r="E12">
        <v>500</v>
      </c>
      <c r="F12">
        <v>10</v>
      </c>
      <c r="G12">
        <v>9110</v>
      </c>
      <c r="H12">
        <v>6.5858177800000001E-2</v>
      </c>
    </row>
    <row r="13" spans="1:8" hidden="1">
      <c r="A13" t="s">
        <v>117</v>
      </c>
      <c r="B13" t="s">
        <v>124</v>
      </c>
      <c r="C13" t="s">
        <v>13</v>
      </c>
      <c r="D13" t="s">
        <v>9</v>
      </c>
      <c r="E13">
        <v>500</v>
      </c>
      <c r="F13">
        <v>90</v>
      </c>
      <c r="G13">
        <v>10968</v>
      </c>
      <c r="H13">
        <v>5.47064357E-2</v>
      </c>
    </row>
    <row r="14" spans="1:8" hidden="1">
      <c r="A14" t="s">
        <v>117</v>
      </c>
      <c r="B14" t="s">
        <v>124</v>
      </c>
      <c r="C14" t="s">
        <v>13</v>
      </c>
      <c r="D14" t="s">
        <v>9</v>
      </c>
      <c r="E14">
        <v>1000</v>
      </c>
      <c r="F14">
        <v>90</v>
      </c>
      <c r="G14">
        <v>11543</v>
      </c>
      <c r="H14">
        <v>0.1039620414</v>
      </c>
    </row>
    <row r="15" spans="1:8">
      <c r="A15" t="s">
        <v>117</v>
      </c>
      <c r="B15" t="s">
        <v>124</v>
      </c>
      <c r="C15" t="s">
        <v>13</v>
      </c>
      <c r="D15" t="s">
        <v>12</v>
      </c>
      <c r="E15">
        <v>500</v>
      </c>
      <c r="F15">
        <v>10</v>
      </c>
      <c r="G15">
        <v>1585</v>
      </c>
      <c r="H15">
        <v>0.37860023980000002</v>
      </c>
    </row>
    <row r="16" spans="1:8" hidden="1">
      <c r="A16" t="s">
        <v>117</v>
      </c>
      <c r="B16" t="s">
        <v>124</v>
      </c>
      <c r="C16" t="s">
        <v>13</v>
      </c>
      <c r="D16" t="s">
        <v>12</v>
      </c>
      <c r="E16">
        <v>500</v>
      </c>
      <c r="F16">
        <v>90</v>
      </c>
      <c r="G16">
        <v>3958</v>
      </c>
      <c r="H16">
        <v>0.1515990794</v>
      </c>
    </row>
    <row r="17" spans="1:10" hidden="1">
      <c r="A17" t="s">
        <v>117</v>
      </c>
      <c r="B17" t="s">
        <v>124</v>
      </c>
      <c r="C17" t="s">
        <v>13</v>
      </c>
      <c r="D17" t="s">
        <v>12</v>
      </c>
      <c r="E17">
        <v>1000</v>
      </c>
      <c r="F17">
        <v>90</v>
      </c>
      <c r="G17">
        <v>4897</v>
      </c>
      <c r="H17">
        <v>0.2450441122</v>
      </c>
    </row>
    <row r="18" spans="1:10" hidden="1">
      <c r="A18" t="s">
        <v>117</v>
      </c>
      <c r="B18" t="s">
        <v>125</v>
      </c>
      <c r="C18" t="s">
        <v>8</v>
      </c>
      <c r="D18" t="s">
        <v>9</v>
      </c>
      <c r="E18">
        <v>1000</v>
      </c>
      <c r="F18">
        <v>10</v>
      </c>
      <c r="G18">
        <v>380</v>
      </c>
      <c r="H18">
        <v>2.6323287487</v>
      </c>
    </row>
    <row r="19" spans="1:10" hidden="1">
      <c r="A19" t="s">
        <v>117</v>
      </c>
      <c r="B19" t="s">
        <v>125</v>
      </c>
      <c r="C19" t="s">
        <v>8</v>
      </c>
      <c r="D19" t="s">
        <v>9</v>
      </c>
      <c r="E19">
        <v>1000</v>
      </c>
      <c r="F19">
        <v>90</v>
      </c>
      <c r="G19">
        <v>387</v>
      </c>
      <c r="H19">
        <v>2.5871477127000002</v>
      </c>
    </row>
    <row r="20" spans="1:10" hidden="1">
      <c r="A20" t="s">
        <v>117</v>
      </c>
      <c r="B20" t="s">
        <v>125</v>
      </c>
      <c r="C20" t="s">
        <v>8</v>
      </c>
      <c r="D20" t="s">
        <v>10</v>
      </c>
      <c r="E20">
        <v>500</v>
      </c>
      <c r="F20">
        <v>10</v>
      </c>
      <c r="G20">
        <v>31084</v>
      </c>
      <c r="H20">
        <v>1.60853062E-2</v>
      </c>
      <c r="J20" s="47"/>
    </row>
    <row r="21" spans="1:10" hidden="1">
      <c r="A21" t="s">
        <v>117</v>
      </c>
      <c r="B21" t="s">
        <v>125</v>
      </c>
      <c r="C21" t="s">
        <v>11</v>
      </c>
      <c r="D21" t="s">
        <v>9</v>
      </c>
      <c r="E21">
        <v>1000</v>
      </c>
      <c r="F21">
        <v>10</v>
      </c>
      <c r="G21">
        <v>50563</v>
      </c>
      <c r="H21">
        <v>3.9554578000000002E-3</v>
      </c>
    </row>
    <row r="22" spans="1:10" hidden="1">
      <c r="A22" t="s">
        <v>117</v>
      </c>
      <c r="B22" t="s">
        <v>125</v>
      </c>
      <c r="C22" t="s">
        <v>11</v>
      </c>
      <c r="D22" t="s">
        <v>9</v>
      </c>
      <c r="E22">
        <v>1000</v>
      </c>
      <c r="F22">
        <v>90</v>
      </c>
      <c r="G22">
        <v>95589</v>
      </c>
      <c r="H22">
        <v>2.0922979000000002E-3</v>
      </c>
    </row>
    <row r="23" spans="1:10" hidden="1">
      <c r="A23" t="s">
        <v>117</v>
      </c>
      <c r="B23" t="s">
        <v>125</v>
      </c>
      <c r="C23" t="s">
        <v>11</v>
      </c>
      <c r="D23" t="s">
        <v>12</v>
      </c>
      <c r="E23">
        <v>1000</v>
      </c>
      <c r="F23">
        <v>10</v>
      </c>
      <c r="G23">
        <v>23298</v>
      </c>
      <c r="H23">
        <v>8.5843521999999992E-3</v>
      </c>
    </row>
    <row r="24" spans="1:10" hidden="1">
      <c r="A24" t="s">
        <v>117</v>
      </c>
      <c r="B24" t="s">
        <v>125</v>
      </c>
      <c r="C24" t="s">
        <v>11</v>
      </c>
      <c r="D24" t="s">
        <v>12</v>
      </c>
      <c r="E24">
        <v>1000</v>
      </c>
      <c r="F24">
        <v>90</v>
      </c>
      <c r="G24">
        <v>35480</v>
      </c>
      <c r="H24">
        <v>5.6369150999999998E-3</v>
      </c>
    </row>
    <row r="25" spans="1:10" hidden="1">
      <c r="A25" t="s">
        <v>117</v>
      </c>
      <c r="B25" t="s">
        <v>125</v>
      </c>
      <c r="C25" t="s">
        <v>13</v>
      </c>
      <c r="D25" t="s">
        <v>9</v>
      </c>
      <c r="E25">
        <v>1000</v>
      </c>
      <c r="F25">
        <v>10</v>
      </c>
      <c r="G25">
        <v>10213</v>
      </c>
      <c r="H25">
        <v>0.1174927726</v>
      </c>
    </row>
    <row r="26" spans="1:10" hidden="1">
      <c r="A26" t="s">
        <v>117</v>
      </c>
      <c r="B26" t="s">
        <v>125</v>
      </c>
      <c r="C26" t="s">
        <v>13</v>
      </c>
      <c r="D26" t="s">
        <v>9</v>
      </c>
      <c r="E26">
        <v>1000</v>
      </c>
      <c r="F26">
        <v>90</v>
      </c>
      <c r="G26">
        <v>20988</v>
      </c>
      <c r="H26">
        <v>5.7175993899999999E-2</v>
      </c>
    </row>
    <row r="27" spans="1:10" hidden="1">
      <c r="A27" t="s">
        <v>117</v>
      </c>
      <c r="B27" t="s">
        <v>125</v>
      </c>
      <c r="C27" t="s">
        <v>13</v>
      </c>
      <c r="D27" t="s">
        <v>12</v>
      </c>
      <c r="E27">
        <v>1000</v>
      </c>
      <c r="F27">
        <v>10</v>
      </c>
      <c r="G27">
        <v>2504</v>
      </c>
      <c r="H27">
        <v>0.47915256020000002</v>
      </c>
    </row>
    <row r="28" spans="1:10" hidden="1">
      <c r="A28" t="s">
        <v>117</v>
      </c>
      <c r="B28" t="s">
        <v>125</v>
      </c>
      <c r="C28" t="s">
        <v>13</v>
      </c>
      <c r="D28" t="s">
        <v>12</v>
      </c>
      <c r="E28">
        <v>1000</v>
      </c>
      <c r="F28">
        <v>90</v>
      </c>
      <c r="G28">
        <v>5288</v>
      </c>
      <c r="H28">
        <v>0.22694392499999999</v>
      </c>
    </row>
    <row r="29" spans="1:10" hidden="1">
      <c r="A29" t="s">
        <v>117</v>
      </c>
      <c r="B29" t="s">
        <v>126</v>
      </c>
      <c r="C29" t="s">
        <v>8</v>
      </c>
      <c r="D29" t="s">
        <v>9</v>
      </c>
      <c r="E29">
        <v>1000</v>
      </c>
      <c r="F29">
        <v>10</v>
      </c>
      <c r="G29">
        <v>683</v>
      </c>
      <c r="H29">
        <v>1.4639589787</v>
      </c>
    </row>
    <row r="30" spans="1:10" hidden="1">
      <c r="A30" t="s">
        <v>117</v>
      </c>
      <c r="B30" t="s">
        <v>126</v>
      </c>
      <c r="C30" t="s">
        <v>8</v>
      </c>
      <c r="D30" t="s">
        <v>9</v>
      </c>
      <c r="E30">
        <v>1000</v>
      </c>
      <c r="F30">
        <v>90</v>
      </c>
      <c r="G30">
        <v>696</v>
      </c>
      <c r="H30">
        <v>1.4369093180000001</v>
      </c>
    </row>
    <row r="31" spans="1:10" hidden="1">
      <c r="A31" t="s">
        <v>117</v>
      </c>
      <c r="B31" t="s">
        <v>126</v>
      </c>
      <c r="C31" t="s">
        <v>8</v>
      </c>
      <c r="D31" t="s">
        <v>10</v>
      </c>
      <c r="E31">
        <v>500</v>
      </c>
      <c r="F31">
        <v>10</v>
      </c>
      <c r="G31">
        <v>3660</v>
      </c>
      <c r="H31">
        <v>0.13660781089999999</v>
      </c>
    </row>
    <row r="32" spans="1:10" hidden="1">
      <c r="A32" t="s">
        <v>117</v>
      </c>
      <c r="B32" t="s">
        <v>126</v>
      </c>
      <c r="C32" t="s">
        <v>11</v>
      </c>
      <c r="D32" t="s">
        <v>9</v>
      </c>
      <c r="E32">
        <v>1000</v>
      </c>
      <c r="F32">
        <v>10</v>
      </c>
      <c r="G32">
        <v>27827</v>
      </c>
      <c r="H32">
        <v>7.1871955999999997E-3</v>
      </c>
    </row>
    <row r="33" spans="1:8" hidden="1">
      <c r="A33" t="s">
        <v>117</v>
      </c>
      <c r="B33" t="s">
        <v>126</v>
      </c>
      <c r="C33" t="s">
        <v>11</v>
      </c>
      <c r="D33" t="s">
        <v>9</v>
      </c>
      <c r="E33">
        <v>1000</v>
      </c>
      <c r="F33">
        <v>90</v>
      </c>
      <c r="G33">
        <v>45695</v>
      </c>
      <c r="H33">
        <v>4.3768301000000004E-3</v>
      </c>
    </row>
    <row r="34" spans="1:8" hidden="1">
      <c r="A34" t="s">
        <v>117</v>
      </c>
      <c r="B34" t="s">
        <v>126</v>
      </c>
      <c r="C34" t="s">
        <v>11</v>
      </c>
      <c r="D34" t="s">
        <v>12</v>
      </c>
      <c r="E34">
        <v>1000</v>
      </c>
      <c r="F34">
        <v>10</v>
      </c>
      <c r="G34">
        <v>17575</v>
      </c>
      <c r="H34">
        <v>1.1379796100000001E-2</v>
      </c>
    </row>
    <row r="35" spans="1:8" hidden="1">
      <c r="A35" t="s">
        <v>117</v>
      </c>
      <c r="B35" t="s">
        <v>126</v>
      </c>
      <c r="C35" t="s">
        <v>11</v>
      </c>
      <c r="D35" t="s">
        <v>12</v>
      </c>
      <c r="E35">
        <v>1000</v>
      </c>
      <c r="F35">
        <v>90</v>
      </c>
      <c r="G35">
        <v>32637</v>
      </c>
      <c r="H35">
        <v>6.1280387000000004E-3</v>
      </c>
    </row>
    <row r="36" spans="1:8" hidden="1">
      <c r="A36" t="s">
        <v>117</v>
      </c>
      <c r="B36" t="s">
        <v>126</v>
      </c>
      <c r="C36" t="s">
        <v>13</v>
      </c>
      <c r="D36" t="s">
        <v>9</v>
      </c>
      <c r="E36">
        <v>1000</v>
      </c>
      <c r="F36">
        <v>10</v>
      </c>
      <c r="G36">
        <v>13675</v>
      </c>
      <c r="H36">
        <v>8.7749831400000006E-2</v>
      </c>
    </row>
    <row r="37" spans="1:8" hidden="1">
      <c r="A37" t="s">
        <v>117</v>
      </c>
      <c r="B37" t="s">
        <v>126</v>
      </c>
      <c r="C37" t="s">
        <v>13</v>
      </c>
      <c r="D37" t="s">
        <v>9</v>
      </c>
      <c r="E37">
        <v>1000</v>
      </c>
      <c r="F37">
        <v>90</v>
      </c>
      <c r="G37">
        <v>14153</v>
      </c>
      <c r="H37">
        <v>8.4790058400000007E-2</v>
      </c>
    </row>
    <row r="38" spans="1:8" hidden="1">
      <c r="A38" t="s">
        <v>117</v>
      </c>
      <c r="B38" t="s">
        <v>126</v>
      </c>
      <c r="C38" t="s">
        <v>13</v>
      </c>
      <c r="D38" t="s">
        <v>12</v>
      </c>
      <c r="E38">
        <v>1000</v>
      </c>
      <c r="F38">
        <v>10</v>
      </c>
      <c r="G38">
        <v>3090</v>
      </c>
      <c r="H38">
        <v>0.38830044870000002</v>
      </c>
    </row>
    <row r="39" spans="1:8" hidden="1">
      <c r="A39" t="s">
        <v>117</v>
      </c>
      <c r="B39" t="s">
        <v>126</v>
      </c>
      <c r="C39" t="s">
        <v>13</v>
      </c>
      <c r="D39" t="s">
        <v>12</v>
      </c>
      <c r="E39">
        <v>1000</v>
      </c>
      <c r="F39">
        <v>90</v>
      </c>
      <c r="G39">
        <v>4682</v>
      </c>
      <c r="H39">
        <v>0.2563196123</v>
      </c>
    </row>
    <row r="40" spans="1:8" hidden="1">
      <c r="A40" t="s">
        <v>117</v>
      </c>
      <c r="B40" t="s">
        <v>127</v>
      </c>
      <c r="C40" t="s">
        <v>8</v>
      </c>
      <c r="D40" t="s">
        <v>9</v>
      </c>
      <c r="E40">
        <v>1000</v>
      </c>
      <c r="F40">
        <v>10</v>
      </c>
      <c r="G40">
        <v>407</v>
      </c>
      <c r="H40">
        <v>2.4549512863</v>
      </c>
    </row>
    <row r="41" spans="1:8" hidden="1">
      <c r="A41" t="s">
        <v>117</v>
      </c>
      <c r="B41" t="s">
        <v>127</v>
      </c>
      <c r="C41" t="s">
        <v>8</v>
      </c>
      <c r="D41" t="s">
        <v>9</v>
      </c>
      <c r="E41">
        <v>1000</v>
      </c>
      <c r="F41">
        <v>90</v>
      </c>
      <c r="G41">
        <v>413</v>
      </c>
      <c r="H41">
        <v>2.4231374263999998</v>
      </c>
    </row>
    <row r="42" spans="1:8" hidden="1">
      <c r="A42" t="s">
        <v>117</v>
      </c>
      <c r="B42" t="s">
        <v>127</v>
      </c>
      <c r="C42" t="s">
        <v>8</v>
      </c>
      <c r="D42" t="s">
        <v>10</v>
      </c>
      <c r="E42">
        <v>500</v>
      </c>
      <c r="F42">
        <v>10</v>
      </c>
      <c r="G42">
        <v>5400</v>
      </c>
      <c r="H42">
        <v>9.2599667600000005E-2</v>
      </c>
    </row>
    <row r="43" spans="1:8" hidden="1">
      <c r="A43" t="s">
        <v>117</v>
      </c>
      <c r="B43" t="s">
        <v>127</v>
      </c>
      <c r="C43" t="s">
        <v>11</v>
      </c>
      <c r="D43" t="s">
        <v>9</v>
      </c>
      <c r="E43">
        <v>1000</v>
      </c>
      <c r="F43">
        <v>10</v>
      </c>
      <c r="G43">
        <v>21988</v>
      </c>
      <c r="H43">
        <v>9.0960617999999993E-3</v>
      </c>
    </row>
    <row r="44" spans="1:8" hidden="1">
      <c r="A44" t="s">
        <v>117</v>
      </c>
      <c r="B44" t="s">
        <v>127</v>
      </c>
      <c r="C44" t="s">
        <v>11</v>
      </c>
      <c r="D44" t="s">
        <v>9</v>
      </c>
      <c r="E44">
        <v>1000</v>
      </c>
      <c r="F44">
        <v>90</v>
      </c>
      <c r="G44">
        <v>48114</v>
      </c>
      <c r="H44">
        <v>4.1568135000000003E-3</v>
      </c>
    </row>
    <row r="45" spans="1:8" hidden="1">
      <c r="A45" t="s">
        <v>117</v>
      </c>
      <c r="B45" t="s">
        <v>127</v>
      </c>
      <c r="C45" t="s">
        <v>11</v>
      </c>
      <c r="D45" t="s">
        <v>12</v>
      </c>
      <c r="E45">
        <v>1000</v>
      </c>
      <c r="F45">
        <v>10</v>
      </c>
      <c r="G45">
        <v>9851</v>
      </c>
      <c r="H45">
        <v>2.0302057299999999E-2</v>
      </c>
    </row>
    <row r="46" spans="1:8" hidden="1">
      <c r="A46" t="s">
        <v>117</v>
      </c>
      <c r="B46" t="s">
        <v>127</v>
      </c>
      <c r="C46" t="s">
        <v>11</v>
      </c>
      <c r="D46" t="s">
        <v>12</v>
      </c>
      <c r="E46">
        <v>1000</v>
      </c>
      <c r="F46">
        <v>90</v>
      </c>
      <c r="G46">
        <v>21023</v>
      </c>
      <c r="H46">
        <v>9.5132748000000007E-3</v>
      </c>
    </row>
    <row r="47" spans="1:8" hidden="1">
      <c r="A47" t="s">
        <v>117</v>
      </c>
      <c r="B47" t="s">
        <v>127</v>
      </c>
      <c r="C47" t="s">
        <v>13</v>
      </c>
      <c r="D47" t="s">
        <v>9</v>
      </c>
      <c r="E47">
        <v>1000</v>
      </c>
      <c r="F47">
        <v>10</v>
      </c>
      <c r="G47">
        <v>8595</v>
      </c>
      <c r="H47">
        <v>0.13960990309999999</v>
      </c>
    </row>
    <row r="48" spans="1:8" hidden="1">
      <c r="A48" t="s">
        <v>117</v>
      </c>
      <c r="B48" t="s">
        <v>127</v>
      </c>
      <c r="C48" t="s">
        <v>13</v>
      </c>
      <c r="D48" t="s">
        <v>9</v>
      </c>
      <c r="E48">
        <v>1000</v>
      </c>
      <c r="F48">
        <v>90</v>
      </c>
      <c r="G48">
        <v>11342</v>
      </c>
      <c r="H48">
        <v>0.1058047116</v>
      </c>
    </row>
    <row r="49" spans="1:8" hidden="1">
      <c r="A49" t="s">
        <v>117</v>
      </c>
      <c r="B49" t="s">
        <v>127</v>
      </c>
      <c r="C49" t="s">
        <v>13</v>
      </c>
      <c r="D49" t="s">
        <v>12</v>
      </c>
      <c r="E49">
        <v>1000</v>
      </c>
      <c r="F49">
        <v>10</v>
      </c>
      <c r="G49">
        <v>1615</v>
      </c>
      <c r="H49">
        <v>0.74294382329999997</v>
      </c>
    </row>
    <row r="50" spans="1:8" hidden="1">
      <c r="A50" t="s">
        <v>117</v>
      </c>
      <c r="B50" t="s">
        <v>127</v>
      </c>
      <c r="C50" t="s">
        <v>13</v>
      </c>
      <c r="D50" t="s">
        <v>12</v>
      </c>
      <c r="E50">
        <v>1000</v>
      </c>
      <c r="F50">
        <v>90</v>
      </c>
      <c r="G50">
        <v>2537</v>
      </c>
      <c r="H50">
        <v>0.47301900390000001</v>
      </c>
    </row>
    <row r="51" spans="1:8" hidden="1">
      <c r="A51" t="s">
        <v>117</v>
      </c>
      <c r="B51" t="s">
        <v>128</v>
      </c>
      <c r="C51" t="s">
        <v>8</v>
      </c>
      <c r="D51" t="s">
        <v>9</v>
      </c>
      <c r="E51">
        <v>500</v>
      </c>
      <c r="F51">
        <v>10</v>
      </c>
      <c r="G51">
        <v>330</v>
      </c>
      <c r="H51">
        <v>1.5143665074999999</v>
      </c>
    </row>
    <row r="52" spans="1:8" hidden="1">
      <c r="A52" t="s">
        <v>117</v>
      </c>
      <c r="B52" t="s">
        <v>128</v>
      </c>
      <c r="C52" t="s">
        <v>8</v>
      </c>
      <c r="D52" t="s">
        <v>9</v>
      </c>
      <c r="E52">
        <v>500</v>
      </c>
      <c r="F52">
        <v>90</v>
      </c>
      <c r="G52">
        <v>294</v>
      </c>
      <c r="H52">
        <v>1.6990512608999999</v>
      </c>
    </row>
    <row r="53" spans="1:8" hidden="1">
      <c r="A53" t="s">
        <v>117</v>
      </c>
      <c r="B53" t="s">
        <v>128</v>
      </c>
      <c r="C53" t="s">
        <v>8</v>
      </c>
      <c r="D53" t="s">
        <v>9</v>
      </c>
      <c r="E53">
        <v>1000</v>
      </c>
      <c r="F53">
        <v>90</v>
      </c>
      <c r="G53">
        <v>338</v>
      </c>
      <c r="H53">
        <v>2.9581558704000002</v>
      </c>
    </row>
    <row r="54" spans="1:8" hidden="1">
      <c r="A54" t="s">
        <v>117</v>
      </c>
      <c r="B54" t="s">
        <v>128</v>
      </c>
      <c r="C54" t="s">
        <v>8</v>
      </c>
      <c r="D54" t="s">
        <v>9</v>
      </c>
      <c r="E54">
        <v>3000</v>
      </c>
      <c r="F54">
        <v>90</v>
      </c>
      <c r="G54">
        <v>508</v>
      </c>
      <c r="H54">
        <v>5.9029145240999998</v>
      </c>
    </row>
    <row r="55" spans="1:8" hidden="1">
      <c r="A55" t="s">
        <v>117</v>
      </c>
      <c r="B55" t="s">
        <v>128</v>
      </c>
      <c r="C55" t="s">
        <v>8</v>
      </c>
      <c r="D55" t="s">
        <v>10</v>
      </c>
      <c r="E55">
        <v>500</v>
      </c>
      <c r="F55">
        <v>10</v>
      </c>
      <c r="G55">
        <v>10863</v>
      </c>
      <c r="H55">
        <v>4.6026188900000001E-2</v>
      </c>
    </row>
    <row r="56" spans="1:8" hidden="1">
      <c r="A56" t="s">
        <v>117</v>
      </c>
      <c r="B56" t="s">
        <v>128</v>
      </c>
      <c r="C56" t="s">
        <v>8</v>
      </c>
      <c r="D56" t="s">
        <v>10</v>
      </c>
      <c r="E56">
        <v>500</v>
      </c>
      <c r="F56">
        <v>90</v>
      </c>
      <c r="G56">
        <v>6551</v>
      </c>
      <c r="H56">
        <v>7.6321341099999995E-2</v>
      </c>
    </row>
    <row r="57" spans="1:8" hidden="1">
      <c r="A57" t="s">
        <v>117</v>
      </c>
      <c r="B57" t="s">
        <v>128</v>
      </c>
      <c r="C57" t="s">
        <v>8</v>
      </c>
      <c r="D57" t="s">
        <v>10</v>
      </c>
      <c r="E57">
        <v>1000</v>
      </c>
      <c r="F57">
        <v>90</v>
      </c>
      <c r="G57">
        <v>2870</v>
      </c>
      <c r="H57">
        <v>0.34847447279999999</v>
      </c>
    </row>
    <row r="58" spans="1:8" hidden="1">
      <c r="A58" t="s">
        <v>117</v>
      </c>
      <c r="B58" t="s">
        <v>128</v>
      </c>
      <c r="C58" t="s">
        <v>8</v>
      </c>
      <c r="D58" t="s">
        <v>10</v>
      </c>
      <c r="E58">
        <v>3000</v>
      </c>
      <c r="F58">
        <v>90</v>
      </c>
      <c r="G58">
        <v>2399</v>
      </c>
      <c r="H58">
        <v>1.2506717442999999</v>
      </c>
    </row>
    <row r="59" spans="1:8" hidden="1">
      <c r="A59" t="s">
        <v>117</v>
      </c>
      <c r="B59" t="s">
        <v>128</v>
      </c>
      <c r="C59" t="s">
        <v>11</v>
      </c>
      <c r="D59" t="s">
        <v>9</v>
      </c>
      <c r="E59">
        <v>500</v>
      </c>
      <c r="F59">
        <v>10</v>
      </c>
      <c r="G59">
        <v>31752</v>
      </c>
      <c r="H59">
        <v>3.1493760000000002E-3</v>
      </c>
    </row>
    <row r="60" spans="1:8" hidden="1">
      <c r="A60" t="s">
        <v>117</v>
      </c>
      <c r="B60" t="s">
        <v>128</v>
      </c>
      <c r="C60" t="s">
        <v>11</v>
      </c>
      <c r="D60" t="s">
        <v>9</v>
      </c>
      <c r="E60">
        <v>500</v>
      </c>
      <c r="F60">
        <v>90</v>
      </c>
      <c r="G60">
        <v>73836</v>
      </c>
      <c r="H60">
        <v>1.3543584000000001E-3</v>
      </c>
    </row>
    <row r="61" spans="1:8" hidden="1">
      <c r="A61" t="s">
        <v>117</v>
      </c>
      <c r="B61" t="s">
        <v>128</v>
      </c>
      <c r="C61" t="s">
        <v>11</v>
      </c>
      <c r="D61" t="s">
        <v>9</v>
      </c>
      <c r="E61">
        <v>1000</v>
      </c>
      <c r="F61">
        <v>90</v>
      </c>
      <c r="G61">
        <v>80040</v>
      </c>
      <c r="H61">
        <v>2.4987562E-3</v>
      </c>
    </row>
    <row r="62" spans="1:8" hidden="1">
      <c r="A62" t="s">
        <v>117</v>
      </c>
      <c r="B62" t="s">
        <v>128</v>
      </c>
      <c r="C62" t="s">
        <v>11</v>
      </c>
      <c r="D62" t="s">
        <v>9</v>
      </c>
      <c r="E62">
        <v>3000</v>
      </c>
      <c r="F62">
        <v>90</v>
      </c>
      <c r="G62">
        <v>98404</v>
      </c>
      <c r="H62">
        <v>6.0973288000000002E-3</v>
      </c>
    </row>
    <row r="63" spans="1:8" hidden="1">
      <c r="A63" t="s">
        <v>117</v>
      </c>
      <c r="B63" t="s">
        <v>128</v>
      </c>
      <c r="C63" t="s">
        <v>11</v>
      </c>
      <c r="D63" t="s">
        <v>12</v>
      </c>
      <c r="E63">
        <v>500</v>
      </c>
      <c r="F63">
        <v>10</v>
      </c>
      <c r="G63">
        <v>16370</v>
      </c>
      <c r="H63">
        <v>6.1087683000000002E-3</v>
      </c>
    </row>
    <row r="64" spans="1:8" hidden="1">
      <c r="A64" t="s">
        <v>117</v>
      </c>
      <c r="B64" t="s">
        <v>128</v>
      </c>
      <c r="C64" t="s">
        <v>11</v>
      </c>
      <c r="D64" t="s">
        <v>12</v>
      </c>
      <c r="E64">
        <v>500</v>
      </c>
      <c r="F64">
        <v>90</v>
      </c>
      <c r="G64">
        <v>29137</v>
      </c>
      <c r="H64">
        <v>3.4320897E-3</v>
      </c>
    </row>
    <row r="65" spans="1:8" hidden="1">
      <c r="A65" t="s">
        <v>117</v>
      </c>
      <c r="B65" t="s">
        <v>128</v>
      </c>
      <c r="C65" t="s">
        <v>11</v>
      </c>
      <c r="D65" t="s">
        <v>12</v>
      </c>
      <c r="E65">
        <v>1000</v>
      </c>
      <c r="F65">
        <v>90</v>
      </c>
      <c r="G65">
        <v>30879</v>
      </c>
      <c r="H65">
        <v>6.4768511999999997E-3</v>
      </c>
    </row>
    <row r="66" spans="1:8" hidden="1">
      <c r="A66" t="s">
        <v>117</v>
      </c>
      <c r="B66" t="s">
        <v>128</v>
      </c>
      <c r="C66" t="s">
        <v>11</v>
      </c>
      <c r="D66" t="s">
        <v>12</v>
      </c>
      <c r="E66">
        <v>3000</v>
      </c>
      <c r="F66">
        <v>90</v>
      </c>
      <c r="G66">
        <v>35536</v>
      </c>
      <c r="H66">
        <v>1.6884155599999999E-2</v>
      </c>
    </row>
    <row r="67" spans="1:8" hidden="1">
      <c r="A67" t="s">
        <v>117</v>
      </c>
      <c r="B67" t="s">
        <v>128</v>
      </c>
      <c r="C67" t="s">
        <v>13</v>
      </c>
      <c r="D67" t="s">
        <v>9</v>
      </c>
      <c r="E67">
        <v>500</v>
      </c>
      <c r="F67">
        <v>10</v>
      </c>
      <c r="G67">
        <v>6823</v>
      </c>
      <c r="H67">
        <v>8.7934017200000006E-2</v>
      </c>
    </row>
    <row r="68" spans="1:8" hidden="1">
      <c r="A68" t="s">
        <v>117</v>
      </c>
      <c r="B68" t="s">
        <v>128</v>
      </c>
      <c r="C68" t="s">
        <v>13</v>
      </c>
      <c r="D68" t="s">
        <v>9</v>
      </c>
      <c r="E68">
        <v>500</v>
      </c>
      <c r="F68">
        <v>90</v>
      </c>
      <c r="G68">
        <v>12416</v>
      </c>
      <c r="H68">
        <v>4.8325583300000002E-2</v>
      </c>
    </row>
    <row r="69" spans="1:8" hidden="1">
      <c r="A69" t="s">
        <v>117</v>
      </c>
      <c r="B69" t="s">
        <v>128</v>
      </c>
      <c r="C69" t="s">
        <v>13</v>
      </c>
      <c r="D69" t="s">
        <v>9</v>
      </c>
      <c r="E69">
        <v>1000</v>
      </c>
      <c r="F69">
        <v>90</v>
      </c>
      <c r="G69">
        <v>13356</v>
      </c>
      <c r="H69">
        <v>8.98463652E-2</v>
      </c>
    </row>
    <row r="70" spans="1:8" hidden="1">
      <c r="A70" t="s">
        <v>117</v>
      </c>
      <c r="B70" t="s">
        <v>128</v>
      </c>
      <c r="C70" t="s">
        <v>13</v>
      </c>
      <c r="D70" t="s">
        <v>9</v>
      </c>
      <c r="E70">
        <v>3000</v>
      </c>
      <c r="F70">
        <v>90</v>
      </c>
      <c r="G70">
        <v>16467</v>
      </c>
      <c r="H70">
        <v>0.21861471239999999</v>
      </c>
    </row>
    <row r="71" spans="1:8">
      <c r="A71" t="s">
        <v>117</v>
      </c>
      <c r="B71" t="s">
        <v>128</v>
      </c>
      <c r="C71" t="s">
        <v>13</v>
      </c>
      <c r="D71" t="s">
        <v>12</v>
      </c>
      <c r="E71">
        <v>500</v>
      </c>
      <c r="F71">
        <v>10</v>
      </c>
      <c r="G71">
        <v>1922</v>
      </c>
      <c r="H71">
        <v>0.3122125268</v>
      </c>
    </row>
    <row r="72" spans="1:8" hidden="1">
      <c r="A72" t="s">
        <v>117</v>
      </c>
      <c r="B72" t="s">
        <v>128</v>
      </c>
      <c r="C72" t="s">
        <v>13</v>
      </c>
      <c r="D72" t="s">
        <v>12</v>
      </c>
      <c r="E72">
        <v>500</v>
      </c>
      <c r="F72">
        <v>90</v>
      </c>
      <c r="G72">
        <v>6688</v>
      </c>
      <c r="H72">
        <v>8.9711226500000005E-2</v>
      </c>
    </row>
    <row r="73" spans="1:8" hidden="1">
      <c r="A73" t="s">
        <v>117</v>
      </c>
      <c r="B73" t="s">
        <v>128</v>
      </c>
      <c r="C73" t="s">
        <v>13</v>
      </c>
      <c r="D73" t="s">
        <v>12</v>
      </c>
      <c r="E73">
        <v>1000</v>
      </c>
      <c r="F73">
        <v>90</v>
      </c>
      <c r="G73">
        <v>7367</v>
      </c>
      <c r="H73">
        <v>0.16289214790000001</v>
      </c>
    </row>
    <row r="74" spans="1:8" hidden="1">
      <c r="A74" t="s">
        <v>117</v>
      </c>
      <c r="B74" t="s">
        <v>128</v>
      </c>
      <c r="C74" t="s">
        <v>13</v>
      </c>
      <c r="D74" t="s">
        <v>12</v>
      </c>
      <c r="E74">
        <v>3000</v>
      </c>
      <c r="F74">
        <v>90</v>
      </c>
      <c r="G74">
        <v>9101</v>
      </c>
      <c r="H74">
        <v>0.39555656909999998</v>
      </c>
    </row>
    <row r="75" spans="1:8" hidden="1">
      <c r="A75" t="s">
        <v>117</v>
      </c>
      <c r="B75" t="s">
        <v>118</v>
      </c>
      <c r="C75" t="s">
        <v>8</v>
      </c>
      <c r="D75" t="s">
        <v>9</v>
      </c>
      <c r="E75">
        <v>500</v>
      </c>
      <c r="F75">
        <v>10</v>
      </c>
      <c r="G75">
        <v>264</v>
      </c>
      <c r="H75">
        <v>1.8943371773</v>
      </c>
    </row>
    <row r="76" spans="1:8" hidden="1">
      <c r="A76" t="s">
        <v>117</v>
      </c>
      <c r="B76" t="s">
        <v>118</v>
      </c>
      <c r="C76" t="s">
        <v>8</v>
      </c>
      <c r="D76" t="s">
        <v>9</v>
      </c>
      <c r="E76">
        <v>500</v>
      </c>
      <c r="F76">
        <v>90</v>
      </c>
      <c r="G76">
        <v>257</v>
      </c>
      <c r="H76">
        <v>1.9426643848</v>
      </c>
    </row>
    <row r="77" spans="1:8" hidden="1">
      <c r="A77" t="s">
        <v>117</v>
      </c>
      <c r="B77" t="s">
        <v>118</v>
      </c>
      <c r="C77" t="s">
        <v>8</v>
      </c>
      <c r="D77" t="s">
        <v>9</v>
      </c>
      <c r="E77">
        <v>1000</v>
      </c>
      <c r="F77">
        <v>90</v>
      </c>
      <c r="G77">
        <v>291</v>
      </c>
      <c r="H77">
        <v>3.4382719993999999</v>
      </c>
    </row>
    <row r="78" spans="1:8" hidden="1">
      <c r="A78" t="s">
        <v>117</v>
      </c>
      <c r="B78" t="s">
        <v>118</v>
      </c>
      <c r="C78" t="s">
        <v>8</v>
      </c>
      <c r="D78" t="s">
        <v>9</v>
      </c>
      <c r="E78">
        <v>3000</v>
      </c>
      <c r="F78">
        <v>90</v>
      </c>
      <c r="G78">
        <v>633</v>
      </c>
      <c r="H78">
        <v>4.7360620499000001</v>
      </c>
    </row>
    <row r="79" spans="1:8" hidden="1">
      <c r="A79" t="s">
        <v>117</v>
      </c>
      <c r="B79" t="s">
        <v>118</v>
      </c>
      <c r="C79" t="s">
        <v>8</v>
      </c>
      <c r="D79" t="s">
        <v>10</v>
      </c>
      <c r="E79">
        <v>500</v>
      </c>
      <c r="F79">
        <v>10</v>
      </c>
      <c r="G79">
        <v>3161</v>
      </c>
      <c r="H79">
        <v>0.15815399590000001</v>
      </c>
    </row>
    <row r="80" spans="1:8" hidden="1">
      <c r="A80" t="s">
        <v>117</v>
      </c>
      <c r="B80" t="s">
        <v>118</v>
      </c>
      <c r="C80" t="s">
        <v>8</v>
      </c>
      <c r="D80" t="s">
        <v>10</v>
      </c>
      <c r="E80">
        <v>500</v>
      </c>
      <c r="F80">
        <v>90</v>
      </c>
      <c r="G80">
        <v>3282</v>
      </c>
      <c r="H80">
        <v>0.15236210820000001</v>
      </c>
    </row>
    <row r="81" spans="1:8" hidden="1">
      <c r="A81" t="s">
        <v>117</v>
      </c>
      <c r="B81" t="s">
        <v>118</v>
      </c>
      <c r="C81" t="s">
        <v>8</v>
      </c>
      <c r="D81" t="s">
        <v>10</v>
      </c>
      <c r="E81">
        <v>1000</v>
      </c>
      <c r="F81">
        <v>90</v>
      </c>
      <c r="G81">
        <v>2947</v>
      </c>
      <c r="H81">
        <v>0.33927118779999998</v>
      </c>
    </row>
    <row r="82" spans="1:8" hidden="1">
      <c r="A82" t="s">
        <v>117</v>
      </c>
      <c r="B82" t="s">
        <v>118</v>
      </c>
      <c r="C82" t="s">
        <v>8</v>
      </c>
      <c r="D82" t="s">
        <v>10</v>
      </c>
      <c r="E82">
        <v>3000</v>
      </c>
      <c r="F82">
        <v>90</v>
      </c>
      <c r="G82">
        <v>1386</v>
      </c>
      <c r="H82">
        <v>2.1650834084000001</v>
      </c>
    </row>
    <row r="83" spans="1:8" hidden="1">
      <c r="A83" t="s">
        <v>117</v>
      </c>
      <c r="B83" t="s">
        <v>118</v>
      </c>
      <c r="C83" t="s">
        <v>11</v>
      </c>
      <c r="D83" t="s">
        <v>9</v>
      </c>
      <c r="E83">
        <v>500</v>
      </c>
      <c r="F83">
        <v>10</v>
      </c>
      <c r="G83">
        <v>21496</v>
      </c>
      <c r="H83">
        <v>4.6519958000000002E-3</v>
      </c>
    </row>
    <row r="84" spans="1:8" hidden="1">
      <c r="A84" t="s">
        <v>117</v>
      </c>
      <c r="B84" t="s">
        <v>118</v>
      </c>
      <c r="C84" t="s">
        <v>11</v>
      </c>
      <c r="D84" t="s">
        <v>9</v>
      </c>
      <c r="E84">
        <v>500</v>
      </c>
      <c r="F84">
        <v>90</v>
      </c>
      <c r="G84">
        <v>51233</v>
      </c>
      <c r="H84">
        <v>1.9518802000000001E-3</v>
      </c>
    </row>
    <row r="85" spans="1:8" hidden="1">
      <c r="A85" t="s">
        <v>117</v>
      </c>
      <c r="B85" t="s">
        <v>118</v>
      </c>
      <c r="C85" t="s">
        <v>11</v>
      </c>
      <c r="D85" t="s">
        <v>9</v>
      </c>
      <c r="E85">
        <v>1000</v>
      </c>
      <c r="F85">
        <v>90</v>
      </c>
      <c r="G85">
        <v>54327</v>
      </c>
      <c r="H85">
        <v>3.6814056999999998E-3</v>
      </c>
    </row>
    <row r="86" spans="1:8" hidden="1">
      <c r="A86" t="s">
        <v>117</v>
      </c>
      <c r="B86" t="s">
        <v>118</v>
      </c>
      <c r="C86" t="s">
        <v>11</v>
      </c>
      <c r="D86" t="s">
        <v>9</v>
      </c>
      <c r="E86">
        <v>3000</v>
      </c>
      <c r="F86">
        <v>90</v>
      </c>
      <c r="G86">
        <v>64783</v>
      </c>
      <c r="H86">
        <v>9.2616994000000001E-3</v>
      </c>
    </row>
    <row r="87" spans="1:8" hidden="1">
      <c r="A87" t="s">
        <v>117</v>
      </c>
      <c r="B87" t="s">
        <v>118</v>
      </c>
      <c r="C87" t="s">
        <v>11</v>
      </c>
      <c r="D87" t="s">
        <v>12</v>
      </c>
      <c r="E87">
        <v>500</v>
      </c>
      <c r="F87">
        <v>10</v>
      </c>
      <c r="G87">
        <v>11795</v>
      </c>
      <c r="H87">
        <v>8.4784896999999994E-3</v>
      </c>
    </row>
    <row r="88" spans="1:8" hidden="1">
      <c r="A88" t="s">
        <v>117</v>
      </c>
      <c r="B88" t="s">
        <v>118</v>
      </c>
      <c r="C88" t="s">
        <v>11</v>
      </c>
      <c r="D88" t="s">
        <v>12</v>
      </c>
      <c r="E88">
        <v>500</v>
      </c>
      <c r="F88">
        <v>90</v>
      </c>
      <c r="G88">
        <v>23413</v>
      </c>
      <c r="H88">
        <v>4.2710871999999999E-3</v>
      </c>
    </row>
    <row r="89" spans="1:8" hidden="1">
      <c r="A89" t="s">
        <v>117</v>
      </c>
      <c r="B89" t="s">
        <v>118</v>
      </c>
      <c r="C89" t="s">
        <v>11</v>
      </c>
      <c r="D89" t="s">
        <v>12</v>
      </c>
      <c r="E89">
        <v>1000</v>
      </c>
      <c r="F89">
        <v>90</v>
      </c>
      <c r="G89">
        <v>26092</v>
      </c>
      <c r="H89">
        <v>7.6653236000000001E-3</v>
      </c>
    </row>
    <row r="90" spans="1:8" hidden="1">
      <c r="A90" t="s">
        <v>117</v>
      </c>
      <c r="B90" t="s">
        <v>118</v>
      </c>
      <c r="C90" t="s">
        <v>11</v>
      </c>
      <c r="D90" t="s">
        <v>12</v>
      </c>
      <c r="E90">
        <v>3000</v>
      </c>
      <c r="F90">
        <v>90</v>
      </c>
      <c r="G90">
        <v>32757</v>
      </c>
      <c r="H90">
        <v>1.8316630300000001E-2</v>
      </c>
    </row>
    <row r="91" spans="1:8" hidden="1">
      <c r="A91" t="s">
        <v>117</v>
      </c>
      <c r="B91" t="s">
        <v>118</v>
      </c>
      <c r="C91" t="s">
        <v>13</v>
      </c>
      <c r="D91" t="s">
        <v>9</v>
      </c>
      <c r="E91">
        <v>500</v>
      </c>
      <c r="F91">
        <v>10</v>
      </c>
      <c r="G91">
        <v>6363</v>
      </c>
      <c r="H91">
        <v>9.4297431400000006E-2</v>
      </c>
    </row>
    <row r="92" spans="1:8" hidden="1">
      <c r="A92" t="s">
        <v>117</v>
      </c>
      <c r="B92" t="s">
        <v>118</v>
      </c>
      <c r="C92" t="s">
        <v>13</v>
      </c>
      <c r="D92" t="s">
        <v>9</v>
      </c>
      <c r="E92">
        <v>500</v>
      </c>
      <c r="F92">
        <v>90</v>
      </c>
      <c r="G92">
        <v>7061</v>
      </c>
      <c r="H92">
        <v>8.4972463499999998E-2</v>
      </c>
    </row>
    <row r="93" spans="1:8" hidden="1">
      <c r="A93" t="s">
        <v>117</v>
      </c>
      <c r="B93" t="s">
        <v>118</v>
      </c>
      <c r="C93" t="s">
        <v>13</v>
      </c>
      <c r="D93" t="s">
        <v>9</v>
      </c>
      <c r="E93">
        <v>1000</v>
      </c>
      <c r="F93">
        <v>90</v>
      </c>
      <c r="G93">
        <v>7540</v>
      </c>
      <c r="H93">
        <v>0.15915648639999999</v>
      </c>
    </row>
    <row r="94" spans="1:8" hidden="1">
      <c r="A94" t="s">
        <v>117</v>
      </c>
      <c r="B94" t="s">
        <v>118</v>
      </c>
      <c r="C94" t="s">
        <v>13</v>
      </c>
      <c r="D94" t="s">
        <v>9</v>
      </c>
      <c r="E94">
        <v>3000</v>
      </c>
      <c r="F94">
        <v>90</v>
      </c>
      <c r="G94">
        <v>9389</v>
      </c>
      <c r="H94">
        <v>0.38344541189999998</v>
      </c>
    </row>
    <row r="95" spans="1:8">
      <c r="A95" t="s">
        <v>117</v>
      </c>
      <c r="B95" t="s">
        <v>118</v>
      </c>
      <c r="C95" t="s">
        <v>13</v>
      </c>
      <c r="D95" t="s">
        <v>12</v>
      </c>
      <c r="E95">
        <v>500</v>
      </c>
      <c r="F95">
        <v>10</v>
      </c>
      <c r="G95">
        <v>1523</v>
      </c>
      <c r="H95">
        <v>0.39395499229999997</v>
      </c>
    </row>
    <row r="96" spans="1:8" hidden="1">
      <c r="A96" t="s">
        <v>117</v>
      </c>
      <c r="B96" t="s">
        <v>118</v>
      </c>
      <c r="C96" t="s">
        <v>13</v>
      </c>
      <c r="D96" t="s">
        <v>12</v>
      </c>
      <c r="E96">
        <v>500</v>
      </c>
      <c r="F96">
        <v>90</v>
      </c>
      <c r="G96">
        <v>2626</v>
      </c>
      <c r="H96">
        <v>0.22848455610000001</v>
      </c>
    </row>
    <row r="97" spans="1:8" hidden="1">
      <c r="A97" t="s">
        <v>117</v>
      </c>
      <c r="B97" t="s">
        <v>118</v>
      </c>
      <c r="C97" t="s">
        <v>13</v>
      </c>
      <c r="D97" t="s">
        <v>12</v>
      </c>
      <c r="E97">
        <v>1000</v>
      </c>
      <c r="F97">
        <v>90</v>
      </c>
      <c r="G97">
        <v>3393</v>
      </c>
      <c r="H97">
        <v>0.35370501879999999</v>
      </c>
    </row>
    <row r="98" spans="1:8" hidden="1">
      <c r="A98" t="s">
        <v>117</v>
      </c>
      <c r="B98" t="s">
        <v>118</v>
      </c>
      <c r="C98" t="s">
        <v>13</v>
      </c>
      <c r="D98" t="s">
        <v>12</v>
      </c>
      <c r="E98">
        <v>3000</v>
      </c>
      <c r="F98">
        <v>90</v>
      </c>
      <c r="G98">
        <v>3746</v>
      </c>
      <c r="H98">
        <v>0.96090155840000002</v>
      </c>
    </row>
    <row r="99" spans="1:8" hidden="1">
      <c r="A99" t="s">
        <v>117</v>
      </c>
      <c r="B99" t="s">
        <v>119</v>
      </c>
      <c r="C99" t="s">
        <v>8</v>
      </c>
      <c r="D99" t="s">
        <v>9</v>
      </c>
      <c r="E99">
        <v>1000</v>
      </c>
      <c r="F99">
        <v>10</v>
      </c>
      <c r="G99">
        <v>203</v>
      </c>
      <c r="H99">
        <v>4.9155845641999996</v>
      </c>
    </row>
    <row r="100" spans="1:8" hidden="1">
      <c r="A100" t="s">
        <v>117</v>
      </c>
      <c r="B100" t="s">
        <v>119</v>
      </c>
      <c r="C100" t="s">
        <v>8</v>
      </c>
      <c r="D100" t="s">
        <v>9</v>
      </c>
      <c r="E100">
        <v>1000</v>
      </c>
      <c r="F100">
        <v>90</v>
      </c>
      <c r="G100">
        <v>213</v>
      </c>
      <c r="H100">
        <v>4.7052664757000002</v>
      </c>
    </row>
    <row r="101" spans="1:8" hidden="1">
      <c r="A101" t="s">
        <v>117</v>
      </c>
      <c r="B101" t="s">
        <v>119</v>
      </c>
      <c r="C101" t="s">
        <v>8</v>
      </c>
      <c r="D101" t="s">
        <v>10</v>
      </c>
      <c r="E101">
        <v>500</v>
      </c>
      <c r="F101">
        <v>10</v>
      </c>
      <c r="G101">
        <v>5549</v>
      </c>
      <c r="H101">
        <v>9.0111792100000004E-2</v>
      </c>
    </row>
    <row r="102" spans="1:8" hidden="1">
      <c r="A102" t="s">
        <v>117</v>
      </c>
      <c r="B102" t="s">
        <v>119</v>
      </c>
      <c r="C102" t="s">
        <v>11</v>
      </c>
      <c r="D102" t="s">
        <v>9</v>
      </c>
      <c r="E102">
        <v>1000</v>
      </c>
      <c r="F102">
        <v>10</v>
      </c>
      <c r="G102">
        <v>26794</v>
      </c>
      <c r="H102">
        <v>7.4643469E-3</v>
      </c>
    </row>
    <row r="103" spans="1:8" hidden="1">
      <c r="A103" t="s">
        <v>117</v>
      </c>
      <c r="B103" t="s">
        <v>119</v>
      </c>
      <c r="C103" t="s">
        <v>11</v>
      </c>
      <c r="D103" t="s">
        <v>9</v>
      </c>
      <c r="E103">
        <v>1000</v>
      </c>
      <c r="F103">
        <v>90</v>
      </c>
      <c r="G103">
        <v>60662</v>
      </c>
      <c r="H103">
        <v>3.2969777999999998E-3</v>
      </c>
    </row>
    <row r="104" spans="1:8" hidden="1">
      <c r="A104" t="s">
        <v>117</v>
      </c>
      <c r="B104" t="s">
        <v>119</v>
      </c>
      <c r="C104" t="s">
        <v>11</v>
      </c>
      <c r="D104" t="s">
        <v>12</v>
      </c>
      <c r="E104">
        <v>1000</v>
      </c>
      <c r="F104">
        <v>10</v>
      </c>
      <c r="G104">
        <v>11242</v>
      </c>
      <c r="H104">
        <v>1.7789857499999999E-2</v>
      </c>
    </row>
    <row r="105" spans="1:8" hidden="1">
      <c r="A105" t="s">
        <v>117</v>
      </c>
      <c r="B105" t="s">
        <v>119</v>
      </c>
      <c r="C105" t="s">
        <v>11</v>
      </c>
      <c r="D105" t="s">
        <v>12</v>
      </c>
      <c r="E105">
        <v>1000</v>
      </c>
      <c r="F105">
        <v>90</v>
      </c>
      <c r="G105">
        <v>26778</v>
      </c>
      <c r="H105">
        <v>7.4688209999999996E-3</v>
      </c>
    </row>
    <row r="106" spans="1:8" hidden="1">
      <c r="A106" t="s">
        <v>117</v>
      </c>
      <c r="B106" t="s">
        <v>119</v>
      </c>
      <c r="C106" t="s">
        <v>13</v>
      </c>
      <c r="D106" t="s">
        <v>9</v>
      </c>
      <c r="E106">
        <v>1000</v>
      </c>
      <c r="F106">
        <v>10</v>
      </c>
      <c r="G106">
        <v>9142</v>
      </c>
      <c r="H106">
        <v>0.13126319650000001</v>
      </c>
    </row>
    <row r="107" spans="1:8" hidden="1">
      <c r="A107" t="s">
        <v>117</v>
      </c>
      <c r="B107" t="s">
        <v>119</v>
      </c>
      <c r="C107" t="s">
        <v>13</v>
      </c>
      <c r="D107" t="s">
        <v>9</v>
      </c>
      <c r="E107">
        <v>1000</v>
      </c>
      <c r="F107">
        <v>90</v>
      </c>
      <c r="G107">
        <v>20089</v>
      </c>
      <c r="H107">
        <v>5.9733942200000001E-2</v>
      </c>
    </row>
    <row r="108" spans="1:8" hidden="1">
      <c r="A108" t="s">
        <v>117</v>
      </c>
      <c r="B108" t="s">
        <v>119</v>
      </c>
      <c r="C108" t="s">
        <v>13</v>
      </c>
      <c r="D108" t="s">
        <v>12</v>
      </c>
      <c r="E108">
        <v>1000</v>
      </c>
      <c r="F108">
        <v>10</v>
      </c>
      <c r="G108">
        <v>1166</v>
      </c>
      <c r="H108">
        <v>1.0289766788000001</v>
      </c>
    </row>
    <row r="109" spans="1:8" hidden="1">
      <c r="A109" t="s">
        <v>117</v>
      </c>
      <c r="B109" t="s">
        <v>119</v>
      </c>
      <c r="C109" t="s">
        <v>13</v>
      </c>
      <c r="D109" t="s">
        <v>12</v>
      </c>
      <c r="E109">
        <v>1000</v>
      </c>
      <c r="F109">
        <v>90</v>
      </c>
      <c r="G109">
        <v>4117</v>
      </c>
      <c r="H109">
        <v>0.29145103690000002</v>
      </c>
    </row>
    <row r="110" spans="1:8" hidden="1">
      <c r="A110" t="s">
        <v>117</v>
      </c>
      <c r="B110" t="s">
        <v>120</v>
      </c>
      <c r="C110" t="s">
        <v>8</v>
      </c>
      <c r="D110" t="s">
        <v>9</v>
      </c>
      <c r="E110">
        <v>1000</v>
      </c>
      <c r="F110">
        <v>10</v>
      </c>
      <c r="G110">
        <v>288</v>
      </c>
      <c r="H110">
        <v>3.4666585921999999</v>
      </c>
    </row>
    <row r="111" spans="1:8" hidden="1">
      <c r="A111" t="s">
        <v>117</v>
      </c>
      <c r="B111" t="s">
        <v>120</v>
      </c>
      <c r="C111" t="s">
        <v>8</v>
      </c>
      <c r="D111" t="s">
        <v>9</v>
      </c>
      <c r="E111">
        <v>1000</v>
      </c>
      <c r="F111">
        <v>90</v>
      </c>
      <c r="G111">
        <v>308</v>
      </c>
      <c r="H111">
        <v>3.2496621608999998</v>
      </c>
    </row>
    <row r="112" spans="1:8" hidden="1">
      <c r="A112" t="s">
        <v>117</v>
      </c>
      <c r="B112" t="s">
        <v>120</v>
      </c>
      <c r="C112" t="s">
        <v>8</v>
      </c>
      <c r="D112" t="s">
        <v>10</v>
      </c>
      <c r="E112">
        <v>500</v>
      </c>
      <c r="F112">
        <v>10</v>
      </c>
      <c r="G112">
        <v>5424</v>
      </c>
      <c r="H112">
        <v>9.2176593799999998E-2</v>
      </c>
    </row>
    <row r="113" spans="1:8" hidden="1">
      <c r="A113" t="s">
        <v>117</v>
      </c>
      <c r="B113" t="s">
        <v>120</v>
      </c>
      <c r="C113" t="s">
        <v>11</v>
      </c>
      <c r="D113" t="s">
        <v>9</v>
      </c>
      <c r="E113">
        <v>1000</v>
      </c>
      <c r="F113">
        <v>10</v>
      </c>
      <c r="G113">
        <v>27594</v>
      </c>
      <c r="H113">
        <v>7.2480178999999997E-3</v>
      </c>
    </row>
    <row r="114" spans="1:8" hidden="1">
      <c r="A114" t="s">
        <v>117</v>
      </c>
      <c r="B114" t="s">
        <v>120</v>
      </c>
      <c r="C114" t="s">
        <v>11</v>
      </c>
      <c r="D114" t="s">
        <v>9</v>
      </c>
      <c r="E114">
        <v>1000</v>
      </c>
      <c r="F114">
        <v>90</v>
      </c>
      <c r="G114">
        <v>57384</v>
      </c>
      <c r="H114">
        <v>3.4852626E-3</v>
      </c>
    </row>
    <row r="115" spans="1:8" hidden="1">
      <c r="A115" t="s">
        <v>117</v>
      </c>
      <c r="B115" t="s">
        <v>120</v>
      </c>
      <c r="C115" t="s">
        <v>11</v>
      </c>
      <c r="D115" t="s">
        <v>12</v>
      </c>
      <c r="E115">
        <v>1000</v>
      </c>
      <c r="F115">
        <v>10</v>
      </c>
      <c r="G115">
        <v>14163</v>
      </c>
      <c r="H115">
        <v>1.4121744800000001E-2</v>
      </c>
    </row>
    <row r="116" spans="1:8" hidden="1">
      <c r="A116" t="s">
        <v>117</v>
      </c>
      <c r="B116" t="s">
        <v>120</v>
      </c>
      <c r="C116" t="s">
        <v>11</v>
      </c>
      <c r="D116" t="s">
        <v>12</v>
      </c>
      <c r="E116">
        <v>1000</v>
      </c>
      <c r="F116">
        <v>90</v>
      </c>
      <c r="G116">
        <v>26900</v>
      </c>
      <c r="H116">
        <v>7.4348458999999997E-3</v>
      </c>
    </row>
    <row r="117" spans="1:8" hidden="1">
      <c r="A117" t="s">
        <v>117</v>
      </c>
      <c r="B117" t="s">
        <v>120</v>
      </c>
      <c r="C117" t="s">
        <v>13</v>
      </c>
      <c r="D117" t="s">
        <v>9</v>
      </c>
      <c r="E117">
        <v>1000</v>
      </c>
      <c r="F117">
        <v>10</v>
      </c>
      <c r="G117">
        <v>17406</v>
      </c>
      <c r="H117">
        <v>6.8940512800000006E-2</v>
      </c>
    </row>
    <row r="118" spans="1:8" hidden="1">
      <c r="A118" t="s">
        <v>117</v>
      </c>
      <c r="B118" t="s">
        <v>120</v>
      </c>
      <c r="C118" t="s">
        <v>13</v>
      </c>
      <c r="D118" t="s">
        <v>9</v>
      </c>
      <c r="E118">
        <v>1000</v>
      </c>
      <c r="F118">
        <v>90</v>
      </c>
      <c r="G118">
        <v>27778</v>
      </c>
      <c r="H118">
        <v>4.3200001100000003E-2</v>
      </c>
    </row>
    <row r="119" spans="1:8" hidden="1">
      <c r="A119" t="s">
        <v>117</v>
      </c>
      <c r="B119" t="s">
        <v>120</v>
      </c>
      <c r="C119" t="s">
        <v>13</v>
      </c>
      <c r="D119" t="s">
        <v>12</v>
      </c>
      <c r="E119">
        <v>1000</v>
      </c>
      <c r="F119">
        <v>10</v>
      </c>
      <c r="G119">
        <v>1023</v>
      </c>
      <c r="H119">
        <v>1.1732150316000001</v>
      </c>
    </row>
    <row r="120" spans="1:8" hidden="1">
      <c r="A120" t="s">
        <v>117</v>
      </c>
      <c r="B120" t="s">
        <v>120</v>
      </c>
      <c r="C120" t="s">
        <v>13</v>
      </c>
      <c r="D120" t="s">
        <v>12</v>
      </c>
      <c r="E120">
        <v>1000</v>
      </c>
      <c r="F120">
        <v>90</v>
      </c>
      <c r="G120">
        <v>2332</v>
      </c>
      <c r="H120">
        <v>0.51468020680000004</v>
      </c>
    </row>
    <row r="121" spans="1:8" hidden="1">
      <c r="A121" t="s">
        <v>117</v>
      </c>
      <c r="B121" t="s">
        <v>121</v>
      </c>
      <c r="C121" t="s">
        <v>8</v>
      </c>
      <c r="D121" t="s">
        <v>9</v>
      </c>
      <c r="E121">
        <v>500</v>
      </c>
      <c r="F121">
        <v>10</v>
      </c>
      <c r="G121">
        <v>355</v>
      </c>
      <c r="H121">
        <v>1.4075407982000001</v>
      </c>
    </row>
    <row r="122" spans="1:8" hidden="1">
      <c r="A122" t="s">
        <v>117</v>
      </c>
      <c r="B122" t="s">
        <v>121</v>
      </c>
      <c r="C122" t="s">
        <v>8</v>
      </c>
      <c r="D122" t="s">
        <v>9</v>
      </c>
      <c r="E122">
        <v>500</v>
      </c>
      <c r="F122">
        <v>90</v>
      </c>
      <c r="G122">
        <v>360</v>
      </c>
      <c r="H122">
        <v>1.3879683018</v>
      </c>
    </row>
    <row r="123" spans="1:8" hidden="1">
      <c r="A123" t="s">
        <v>117</v>
      </c>
      <c r="B123" t="s">
        <v>121</v>
      </c>
      <c r="C123" t="s">
        <v>8</v>
      </c>
      <c r="D123" t="s">
        <v>9</v>
      </c>
      <c r="E123">
        <v>1000</v>
      </c>
      <c r="F123">
        <v>90</v>
      </c>
      <c r="G123">
        <v>418</v>
      </c>
      <c r="H123">
        <v>2.3935124874000002</v>
      </c>
    </row>
    <row r="124" spans="1:8" hidden="1">
      <c r="A124" t="s">
        <v>117</v>
      </c>
      <c r="B124" t="s">
        <v>121</v>
      </c>
      <c r="C124" t="s">
        <v>8</v>
      </c>
      <c r="D124" t="s">
        <v>9</v>
      </c>
      <c r="E124">
        <v>3000</v>
      </c>
      <c r="F124">
        <v>90</v>
      </c>
      <c r="G124">
        <v>675</v>
      </c>
      <c r="H124">
        <v>4.4416165351999997</v>
      </c>
    </row>
    <row r="125" spans="1:8" hidden="1">
      <c r="A125" t="s">
        <v>117</v>
      </c>
      <c r="B125" t="s">
        <v>121</v>
      </c>
      <c r="C125" t="s">
        <v>8</v>
      </c>
      <c r="D125" t="s">
        <v>10</v>
      </c>
      <c r="E125">
        <v>500</v>
      </c>
      <c r="F125">
        <v>10</v>
      </c>
      <c r="G125">
        <v>3144</v>
      </c>
      <c r="H125">
        <v>0.1590408683</v>
      </c>
    </row>
    <row r="126" spans="1:8" hidden="1">
      <c r="A126" t="s">
        <v>117</v>
      </c>
      <c r="B126" t="s">
        <v>121</v>
      </c>
      <c r="C126" t="s">
        <v>8</v>
      </c>
      <c r="D126" t="s">
        <v>10</v>
      </c>
      <c r="E126">
        <v>500</v>
      </c>
      <c r="F126">
        <v>90</v>
      </c>
      <c r="G126">
        <v>3905</v>
      </c>
      <c r="H126">
        <v>0.12805396320000001</v>
      </c>
    </row>
    <row r="127" spans="1:8" hidden="1">
      <c r="A127" t="s">
        <v>117</v>
      </c>
      <c r="B127" t="s">
        <v>121</v>
      </c>
      <c r="C127" t="s">
        <v>8</v>
      </c>
      <c r="D127" t="s">
        <v>10</v>
      </c>
      <c r="E127">
        <v>1000</v>
      </c>
      <c r="F127">
        <v>90</v>
      </c>
      <c r="G127">
        <v>3505</v>
      </c>
      <c r="H127">
        <v>0.28533092139999999</v>
      </c>
    </row>
    <row r="128" spans="1:8" hidden="1">
      <c r="A128" t="s">
        <v>117</v>
      </c>
      <c r="B128" t="s">
        <v>121</v>
      </c>
      <c r="C128" t="s">
        <v>8</v>
      </c>
      <c r="D128" t="s">
        <v>10</v>
      </c>
      <c r="E128">
        <v>3000</v>
      </c>
      <c r="F128">
        <v>90</v>
      </c>
      <c r="G128">
        <v>2207</v>
      </c>
      <c r="H128">
        <v>1.3592196702999999</v>
      </c>
    </row>
    <row r="129" spans="1:10" hidden="1">
      <c r="A129" t="s">
        <v>117</v>
      </c>
      <c r="B129" t="s">
        <v>121</v>
      </c>
      <c r="C129" t="s">
        <v>11</v>
      </c>
      <c r="D129" t="s">
        <v>9</v>
      </c>
      <c r="E129">
        <v>500</v>
      </c>
      <c r="F129">
        <v>10</v>
      </c>
      <c r="G129">
        <v>26409</v>
      </c>
      <c r="H129">
        <v>3.7866217999999998E-3</v>
      </c>
    </row>
    <row r="130" spans="1:10" hidden="1">
      <c r="A130" t="s">
        <v>117</v>
      </c>
      <c r="B130" t="s">
        <v>121</v>
      </c>
      <c r="C130" t="s">
        <v>11</v>
      </c>
      <c r="D130" t="s">
        <v>9</v>
      </c>
      <c r="E130">
        <v>500</v>
      </c>
      <c r="F130">
        <v>90</v>
      </c>
      <c r="G130">
        <v>50561</v>
      </c>
      <c r="H130">
        <v>1.9778055000000002E-3</v>
      </c>
    </row>
    <row r="131" spans="1:10" hidden="1">
      <c r="A131" t="s">
        <v>117</v>
      </c>
      <c r="B131" t="s">
        <v>121</v>
      </c>
      <c r="C131" t="s">
        <v>11</v>
      </c>
      <c r="D131" t="s">
        <v>9</v>
      </c>
      <c r="E131">
        <v>1000</v>
      </c>
      <c r="F131">
        <v>90</v>
      </c>
      <c r="G131">
        <v>54672</v>
      </c>
      <c r="H131">
        <v>3.6581601000000002E-3</v>
      </c>
    </row>
    <row r="132" spans="1:10" hidden="1">
      <c r="A132" t="s">
        <v>117</v>
      </c>
      <c r="B132" t="s">
        <v>121</v>
      </c>
      <c r="C132" t="s">
        <v>11</v>
      </c>
      <c r="D132" t="s">
        <v>9</v>
      </c>
      <c r="E132">
        <v>3000</v>
      </c>
      <c r="F132">
        <v>90</v>
      </c>
      <c r="G132">
        <v>66706</v>
      </c>
      <c r="H132">
        <v>8.9946686999999997E-3</v>
      </c>
    </row>
    <row r="133" spans="1:10" hidden="1">
      <c r="A133" t="s">
        <v>117</v>
      </c>
      <c r="B133" t="s">
        <v>121</v>
      </c>
      <c r="C133" t="s">
        <v>11</v>
      </c>
      <c r="D133" t="s">
        <v>12</v>
      </c>
      <c r="E133">
        <v>500</v>
      </c>
      <c r="F133">
        <v>10</v>
      </c>
      <c r="G133">
        <v>19112</v>
      </c>
      <c r="H133">
        <v>5.2324184000000001E-3</v>
      </c>
    </row>
    <row r="134" spans="1:10" hidden="1">
      <c r="A134" t="s">
        <v>117</v>
      </c>
      <c r="B134" t="s">
        <v>121</v>
      </c>
      <c r="C134" t="s">
        <v>11</v>
      </c>
      <c r="D134" t="s">
        <v>12</v>
      </c>
      <c r="E134">
        <v>500</v>
      </c>
      <c r="F134">
        <v>90</v>
      </c>
      <c r="G134">
        <v>28006</v>
      </c>
      <c r="H134">
        <v>3.5706961E-3</v>
      </c>
    </row>
    <row r="135" spans="1:10" hidden="1">
      <c r="A135" t="s">
        <v>117</v>
      </c>
      <c r="B135" t="s">
        <v>121</v>
      </c>
      <c r="C135" t="s">
        <v>11</v>
      </c>
      <c r="D135" t="s">
        <v>12</v>
      </c>
      <c r="E135">
        <v>1000</v>
      </c>
      <c r="F135">
        <v>90</v>
      </c>
      <c r="G135">
        <v>28929</v>
      </c>
      <c r="H135">
        <v>6.9135296999999997E-3</v>
      </c>
    </row>
    <row r="136" spans="1:10" hidden="1">
      <c r="A136" t="s">
        <v>117</v>
      </c>
      <c r="B136" t="s">
        <v>121</v>
      </c>
      <c r="C136" t="s">
        <v>11</v>
      </c>
      <c r="D136" t="s">
        <v>12</v>
      </c>
      <c r="E136">
        <v>3000</v>
      </c>
      <c r="F136">
        <v>90</v>
      </c>
      <c r="G136">
        <v>31477</v>
      </c>
      <c r="H136">
        <v>1.9061831800000002E-2</v>
      </c>
    </row>
    <row r="137" spans="1:10" hidden="1">
      <c r="A137" t="s">
        <v>117</v>
      </c>
      <c r="B137" t="s">
        <v>121</v>
      </c>
      <c r="C137" t="s">
        <v>13</v>
      </c>
      <c r="D137" t="s">
        <v>9</v>
      </c>
      <c r="E137">
        <v>500</v>
      </c>
      <c r="F137">
        <v>10</v>
      </c>
      <c r="G137">
        <v>6777</v>
      </c>
      <c r="H137">
        <v>8.8537298099999995E-2</v>
      </c>
    </row>
    <row r="138" spans="1:10" hidden="1">
      <c r="A138" t="s">
        <v>117</v>
      </c>
      <c r="B138" t="s">
        <v>121</v>
      </c>
      <c r="C138" t="s">
        <v>13</v>
      </c>
      <c r="D138" t="s">
        <v>9</v>
      </c>
      <c r="E138">
        <v>500</v>
      </c>
      <c r="F138">
        <v>90</v>
      </c>
      <c r="G138">
        <v>8775</v>
      </c>
      <c r="H138">
        <v>6.83767349E-2</v>
      </c>
    </row>
    <row r="139" spans="1:10" hidden="1">
      <c r="A139" t="s">
        <v>117</v>
      </c>
      <c r="B139" t="s">
        <v>121</v>
      </c>
      <c r="C139" t="s">
        <v>13</v>
      </c>
      <c r="D139" t="s">
        <v>9</v>
      </c>
      <c r="E139">
        <v>1000</v>
      </c>
      <c r="F139">
        <v>90</v>
      </c>
      <c r="G139">
        <v>9808</v>
      </c>
      <c r="H139">
        <v>0.12234964969999999</v>
      </c>
      <c r="J139" t="s">
        <v>42</v>
      </c>
    </row>
    <row r="140" spans="1:10" hidden="1">
      <c r="A140" t="s">
        <v>117</v>
      </c>
      <c r="B140" t="s">
        <v>121</v>
      </c>
      <c r="C140" t="s">
        <v>13</v>
      </c>
      <c r="D140" t="s">
        <v>9</v>
      </c>
      <c r="E140">
        <v>3000</v>
      </c>
      <c r="F140">
        <v>90</v>
      </c>
      <c r="G140">
        <v>12905</v>
      </c>
      <c r="H140">
        <v>0.27896991370000002</v>
      </c>
    </row>
    <row r="141" spans="1:10">
      <c r="A141" t="s">
        <v>117</v>
      </c>
      <c r="B141" t="s">
        <v>121</v>
      </c>
      <c r="C141" t="s">
        <v>13</v>
      </c>
      <c r="D141" t="s">
        <v>12</v>
      </c>
      <c r="E141">
        <v>500</v>
      </c>
      <c r="F141">
        <v>10</v>
      </c>
      <c r="G141">
        <v>3005</v>
      </c>
      <c r="H141">
        <v>0.1996834874</v>
      </c>
    </row>
    <row r="142" spans="1:10" hidden="1">
      <c r="A142" t="s">
        <v>117</v>
      </c>
      <c r="B142" t="s">
        <v>121</v>
      </c>
      <c r="C142" t="s">
        <v>13</v>
      </c>
      <c r="D142" t="s">
        <v>12</v>
      </c>
      <c r="E142">
        <v>500</v>
      </c>
      <c r="F142">
        <v>90</v>
      </c>
      <c r="G142">
        <v>5761</v>
      </c>
      <c r="H142">
        <v>0.1041433811</v>
      </c>
    </row>
    <row r="143" spans="1:10" hidden="1">
      <c r="A143" t="s">
        <v>117</v>
      </c>
      <c r="B143" t="s">
        <v>121</v>
      </c>
      <c r="C143" t="s">
        <v>13</v>
      </c>
      <c r="D143" t="s">
        <v>12</v>
      </c>
      <c r="E143">
        <v>1000</v>
      </c>
      <c r="F143">
        <v>90</v>
      </c>
      <c r="G143">
        <v>6483</v>
      </c>
      <c r="H143">
        <v>0.18508654829999999</v>
      </c>
    </row>
    <row r="144" spans="1:10" hidden="1">
      <c r="A144" t="s">
        <v>117</v>
      </c>
      <c r="B144" t="s">
        <v>121</v>
      </c>
      <c r="C144" t="s">
        <v>13</v>
      </c>
      <c r="D144" t="s">
        <v>12</v>
      </c>
      <c r="E144">
        <v>3000</v>
      </c>
      <c r="F144">
        <v>90</v>
      </c>
      <c r="G144">
        <v>8458</v>
      </c>
      <c r="H144">
        <v>0.42561545969999998</v>
      </c>
    </row>
    <row r="145" spans="1:8" hidden="1">
      <c r="A145" t="s">
        <v>122</v>
      </c>
      <c r="B145" t="s">
        <v>123</v>
      </c>
      <c r="C145" t="s">
        <v>8</v>
      </c>
      <c r="D145" t="s">
        <v>9</v>
      </c>
      <c r="E145">
        <v>500</v>
      </c>
      <c r="F145">
        <v>10</v>
      </c>
      <c r="G145">
        <v>401</v>
      </c>
      <c r="H145">
        <v>1.2482719420999999</v>
      </c>
    </row>
    <row r="146" spans="1:8" hidden="1">
      <c r="A146" t="s">
        <v>122</v>
      </c>
      <c r="B146" t="s">
        <v>123</v>
      </c>
      <c r="C146" t="s">
        <v>8</v>
      </c>
      <c r="D146" t="s">
        <v>9</v>
      </c>
      <c r="E146">
        <v>500</v>
      </c>
      <c r="F146">
        <v>90</v>
      </c>
      <c r="G146">
        <v>394</v>
      </c>
      <c r="H146">
        <v>1.2705266475999999</v>
      </c>
    </row>
    <row r="147" spans="1:8" hidden="1">
      <c r="A147" t="s">
        <v>122</v>
      </c>
      <c r="B147" t="s">
        <v>123</v>
      </c>
      <c r="C147" t="s">
        <v>8</v>
      </c>
      <c r="D147" t="s">
        <v>9</v>
      </c>
      <c r="E147">
        <v>1000</v>
      </c>
      <c r="F147">
        <v>90</v>
      </c>
      <c r="G147">
        <v>531</v>
      </c>
      <c r="H147">
        <v>1.8824819326</v>
      </c>
    </row>
    <row r="148" spans="1:8" hidden="1">
      <c r="A148" t="s">
        <v>122</v>
      </c>
      <c r="B148" t="s">
        <v>123</v>
      </c>
      <c r="C148" t="s">
        <v>8</v>
      </c>
      <c r="D148" t="s">
        <v>9</v>
      </c>
      <c r="E148">
        <v>3000</v>
      </c>
      <c r="F148">
        <v>90</v>
      </c>
      <c r="G148">
        <v>1218</v>
      </c>
      <c r="H148">
        <v>2.4629981517999999</v>
      </c>
    </row>
    <row r="149" spans="1:8" hidden="1">
      <c r="A149" t="s">
        <v>122</v>
      </c>
      <c r="B149" t="s">
        <v>123</v>
      </c>
      <c r="C149" t="s">
        <v>8</v>
      </c>
      <c r="D149" t="s">
        <v>10</v>
      </c>
      <c r="E149">
        <v>500</v>
      </c>
      <c r="F149">
        <v>10</v>
      </c>
      <c r="G149">
        <v>1574</v>
      </c>
      <c r="H149">
        <v>0.31757351760000002</v>
      </c>
    </row>
    <row r="150" spans="1:8" hidden="1">
      <c r="A150" t="s">
        <v>122</v>
      </c>
      <c r="B150" t="s">
        <v>123</v>
      </c>
      <c r="C150" t="s">
        <v>8</v>
      </c>
      <c r="D150" t="s">
        <v>10</v>
      </c>
      <c r="E150">
        <v>1000</v>
      </c>
      <c r="F150">
        <v>10</v>
      </c>
      <c r="G150">
        <v>1441</v>
      </c>
      <c r="H150">
        <v>0.69406104089999998</v>
      </c>
    </row>
    <row r="151" spans="1:8" hidden="1">
      <c r="A151" t="s">
        <v>122</v>
      </c>
      <c r="B151" t="s">
        <v>123</v>
      </c>
      <c r="C151" t="s">
        <v>8</v>
      </c>
      <c r="D151" t="s">
        <v>10</v>
      </c>
      <c r="E151">
        <v>1000</v>
      </c>
      <c r="F151">
        <v>90</v>
      </c>
      <c r="G151">
        <v>1640</v>
      </c>
      <c r="H151">
        <v>0.60972529649999996</v>
      </c>
    </row>
    <row r="152" spans="1:8" hidden="1">
      <c r="A152" t="s">
        <v>122</v>
      </c>
      <c r="B152" t="s">
        <v>123</v>
      </c>
      <c r="C152" t="s">
        <v>8</v>
      </c>
      <c r="D152" t="s">
        <v>10</v>
      </c>
      <c r="E152">
        <v>3000</v>
      </c>
      <c r="F152">
        <v>90</v>
      </c>
      <c r="G152">
        <v>1067</v>
      </c>
      <c r="H152">
        <v>2.8126204013999998</v>
      </c>
    </row>
    <row r="153" spans="1:8" hidden="1">
      <c r="A153" t="s">
        <v>122</v>
      </c>
      <c r="B153" t="s">
        <v>123</v>
      </c>
      <c r="C153" t="s">
        <v>11</v>
      </c>
      <c r="D153" t="s">
        <v>9</v>
      </c>
      <c r="E153">
        <v>500</v>
      </c>
      <c r="F153">
        <v>10</v>
      </c>
      <c r="G153">
        <v>9220</v>
      </c>
      <c r="H153">
        <v>1.08457264E-2</v>
      </c>
    </row>
    <row r="154" spans="1:8" hidden="1">
      <c r="A154" t="s">
        <v>122</v>
      </c>
      <c r="B154" t="s">
        <v>123</v>
      </c>
      <c r="C154" t="s">
        <v>11</v>
      </c>
      <c r="D154" t="s">
        <v>9</v>
      </c>
      <c r="E154">
        <v>500</v>
      </c>
      <c r="F154">
        <v>90</v>
      </c>
      <c r="G154">
        <v>24699</v>
      </c>
      <c r="H154">
        <v>4.0487596000000001E-3</v>
      </c>
    </row>
    <row r="155" spans="1:8" hidden="1">
      <c r="A155" t="s">
        <v>122</v>
      </c>
      <c r="B155" t="s">
        <v>123</v>
      </c>
      <c r="C155" t="s">
        <v>11</v>
      </c>
      <c r="D155" t="s">
        <v>9</v>
      </c>
      <c r="E155">
        <v>1000</v>
      </c>
      <c r="F155">
        <v>10</v>
      </c>
      <c r="G155">
        <v>9694</v>
      </c>
      <c r="H155">
        <v>2.0632373200000002E-2</v>
      </c>
    </row>
    <row r="156" spans="1:8" hidden="1">
      <c r="A156" t="s">
        <v>122</v>
      </c>
      <c r="B156" t="s">
        <v>123</v>
      </c>
      <c r="C156" t="s">
        <v>11</v>
      </c>
      <c r="D156" t="s">
        <v>9</v>
      </c>
      <c r="E156">
        <v>1000</v>
      </c>
      <c r="F156">
        <v>90</v>
      </c>
      <c r="G156">
        <v>24503</v>
      </c>
      <c r="H156">
        <v>8.1623792999999997E-3</v>
      </c>
    </row>
    <row r="157" spans="1:8" hidden="1">
      <c r="A157" t="s">
        <v>122</v>
      </c>
      <c r="B157" t="s">
        <v>123</v>
      </c>
      <c r="C157" t="s">
        <v>11</v>
      </c>
      <c r="D157" t="s">
        <v>9</v>
      </c>
      <c r="E157">
        <v>3000</v>
      </c>
      <c r="F157">
        <v>90</v>
      </c>
      <c r="G157">
        <v>24036</v>
      </c>
      <c r="H157">
        <v>2.49628257E-2</v>
      </c>
    </row>
    <row r="158" spans="1:8" hidden="1">
      <c r="A158" t="s">
        <v>122</v>
      </c>
      <c r="B158" t="s">
        <v>123</v>
      </c>
      <c r="C158" t="s">
        <v>11</v>
      </c>
      <c r="D158" t="s">
        <v>12</v>
      </c>
      <c r="E158">
        <v>500</v>
      </c>
      <c r="F158">
        <v>10</v>
      </c>
      <c r="G158">
        <v>2681</v>
      </c>
      <c r="H158">
        <v>3.7299506400000002E-2</v>
      </c>
    </row>
    <row r="159" spans="1:8" hidden="1">
      <c r="A159" t="s">
        <v>122</v>
      </c>
      <c r="B159" t="s">
        <v>123</v>
      </c>
      <c r="C159" t="s">
        <v>11</v>
      </c>
      <c r="D159" t="s">
        <v>12</v>
      </c>
      <c r="E159">
        <v>500</v>
      </c>
      <c r="F159">
        <v>90</v>
      </c>
      <c r="G159">
        <v>10243</v>
      </c>
      <c r="H159">
        <v>9.7627500000000006E-3</v>
      </c>
    </row>
    <row r="160" spans="1:8" hidden="1">
      <c r="A160" t="s">
        <v>122</v>
      </c>
      <c r="B160" t="s">
        <v>123</v>
      </c>
      <c r="C160" t="s">
        <v>11</v>
      </c>
      <c r="D160" t="s">
        <v>12</v>
      </c>
      <c r="E160">
        <v>1000</v>
      </c>
      <c r="F160">
        <v>10</v>
      </c>
      <c r="G160">
        <v>2263</v>
      </c>
      <c r="H160">
        <v>8.8370412600000003E-2</v>
      </c>
    </row>
    <row r="161" spans="1:8" hidden="1">
      <c r="A161" t="s">
        <v>122</v>
      </c>
      <c r="B161" t="s">
        <v>123</v>
      </c>
      <c r="C161" t="s">
        <v>11</v>
      </c>
      <c r="D161" t="s">
        <v>12</v>
      </c>
      <c r="E161">
        <v>1000</v>
      </c>
      <c r="F161">
        <v>90</v>
      </c>
      <c r="G161">
        <v>8914</v>
      </c>
      <c r="H161">
        <v>2.2435694900000001E-2</v>
      </c>
    </row>
    <row r="162" spans="1:8" hidden="1">
      <c r="A162" t="s">
        <v>122</v>
      </c>
      <c r="B162" t="s">
        <v>123</v>
      </c>
      <c r="C162" t="s">
        <v>11</v>
      </c>
      <c r="D162" t="s">
        <v>12</v>
      </c>
      <c r="E162">
        <v>3000</v>
      </c>
      <c r="F162">
        <v>90</v>
      </c>
      <c r="G162">
        <v>7044</v>
      </c>
      <c r="H162">
        <v>8.5173845299999995E-2</v>
      </c>
    </row>
    <row r="163" spans="1:8" hidden="1">
      <c r="A163" t="s">
        <v>122</v>
      </c>
      <c r="B163" t="s">
        <v>123</v>
      </c>
      <c r="C163" t="s">
        <v>13</v>
      </c>
      <c r="D163" t="s">
        <v>9</v>
      </c>
      <c r="E163">
        <v>500</v>
      </c>
      <c r="F163">
        <v>10</v>
      </c>
      <c r="G163">
        <v>1740</v>
      </c>
      <c r="H163">
        <v>0.34478807449999999</v>
      </c>
    </row>
    <row r="164" spans="1:8" hidden="1">
      <c r="A164" t="s">
        <v>122</v>
      </c>
      <c r="B164" t="s">
        <v>123</v>
      </c>
      <c r="C164" t="s">
        <v>13</v>
      </c>
      <c r="D164" t="s">
        <v>9</v>
      </c>
      <c r="E164">
        <v>500</v>
      </c>
      <c r="F164">
        <v>90</v>
      </c>
      <c r="G164">
        <v>6892</v>
      </c>
      <c r="H164">
        <v>8.7055720399999995E-2</v>
      </c>
    </row>
    <row r="165" spans="1:8" hidden="1">
      <c r="A165" t="s">
        <v>122</v>
      </c>
      <c r="B165" t="s">
        <v>123</v>
      </c>
      <c r="C165" t="s">
        <v>13</v>
      </c>
      <c r="D165" t="s">
        <v>9</v>
      </c>
      <c r="E165">
        <v>1000</v>
      </c>
      <c r="F165">
        <v>10</v>
      </c>
      <c r="G165">
        <v>1939</v>
      </c>
      <c r="H165">
        <v>0.61892229320000003</v>
      </c>
    </row>
    <row r="166" spans="1:8" hidden="1">
      <c r="A166" t="s">
        <v>122</v>
      </c>
      <c r="B166" t="s">
        <v>123</v>
      </c>
      <c r="C166" t="s">
        <v>13</v>
      </c>
      <c r="D166" t="s">
        <v>9</v>
      </c>
      <c r="E166">
        <v>1000</v>
      </c>
      <c r="F166">
        <v>90</v>
      </c>
      <c r="G166">
        <v>5945</v>
      </c>
      <c r="H166">
        <v>0.201861918</v>
      </c>
    </row>
    <row r="167" spans="1:8" hidden="1">
      <c r="A167" t="s">
        <v>122</v>
      </c>
      <c r="B167" t="s">
        <v>123</v>
      </c>
      <c r="C167" t="s">
        <v>13</v>
      </c>
      <c r="D167" t="s">
        <v>9</v>
      </c>
      <c r="E167">
        <v>3000</v>
      </c>
      <c r="F167">
        <v>90</v>
      </c>
      <c r="G167">
        <v>4723</v>
      </c>
      <c r="H167">
        <v>0.76218986509999997</v>
      </c>
    </row>
    <row r="168" spans="1:8">
      <c r="A168" t="s">
        <v>122</v>
      </c>
      <c r="B168" t="s">
        <v>123</v>
      </c>
      <c r="C168" t="s">
        <v>13</v>
      </c>
      <c r="D168" t="s">
        <v>12</v>
      </c>
      <c r="E168">
        <v>500</v>
      </c>
      <c r="F168">
        <v>10</v>
      </c>
      <c r="G168">
        <v>327</v>
      </c>
      <c r="H168">
        <v>1.8362746239000001</v>
      </c>
    </row>
    <row r="169" spans="1:8" hidden="1">
      <c r="A169" t="s">
        <v>122</v>
      </c>
      <c r="B169" t="s">
        <v>123</v>
      </c>
      <c r="C169" t="s">
        <v>13</v>
      </c>
      <c r="D169" t="s">
        <v>12</v>
      </c>
      <c r="E169">
        <v>500</v>
      </c>
      <c r="F169">
        <v>90</v>
      </c>
      <c r="G169">
        <v>2094</v>
      </c>
      <c r="H169">
        <v>0.28654119369999997</v>
      </c>
    </row>
    <row r="170" spans="1:8" hidden="1">
      <c r="A170" t="s">
        <v>122</v>
      </c>
      <c r="B170" t="s">
        <v>123</v>
      </c>
      <c r="C170" t="s">
        <v>13</v>
      </c>
      <c r="D170" t="s">
        <v>12</v>
      </c>
      <c r="E170">
        <v>1000</v>
      </c>
      <c r="F170">
        <v>10</v>
      </c>
      <c r="G170">
        <v>251</v>
      </c>
      <c r="H170">
        <v>4.7824077605999999</v>
      </c>
    </row>
    <row r="171" spans="1:8" hidden="1">
      <c r="A171" t="s">
        <v>122</v>
      </c>
      <c r="B171" t="s">
        <v>123</v>
      </c>
      <c r="C171" t="s">
        <v>13</v>
      </c>
      <c r="D171" t="s">
        <v>12</v>
      </c>
      <c r="E171">
        <v>1000</v>
      </c>
      <c r="F171">
        <v>90</v>
      </c>
      <c r="G171">
        <v>1975</v>
      </c>
      <c r="H171">
        <v>0.60769158599999995</v>
      </c>
    </row>
    <row r="172" spans="1:8" hidden="1">
      <c r="A172" t="s">
        <v>122</v>
      </c>
      <c r="B172" t="s">
        <v>123</v>
      </c>
      <c r="C172" t="s">
        <v>13</v>
      </c>
      <c r="D172" t="s">
        <v>12</v>
      </c>
      <c r="E172">
        <v>3000</v>
      </c>
      <c r="F172">
        <v>90</v>
      </c>
      <c r="G172">
        <v>1348</v>
      </c>
      <c r="H172">
        <v>2.6704051495000001</v>
      </c>
    </row>
    <row r="173" spans="1:8" hidden="1">
      <c r="A173" t="s">
        <v>122</v>
      </c>
      <c r="B173" t="s">
        <v>129</v>
      </c>
      <c r="C173" t="s">
        <v>8</v>
      </c>
      <c r="D173" t="s">
        <v>9</v>
      </c>
      <c r="E173">
        <v>500</v>
      </c>
      <c r="F173">
        <v>10</v>
      </c>
      <c r="G173">
        <v>334</v>
      </c>
      <c r="H173">
        <v>1.4975821972000001</v>
      </c>
    </row>
    <row r="174" spans="1:8" hidden="1">
      <c r="A174" t="s">
        <v>122</v>
      </c>
      <c r="B174" t="s">
        <v>129</v>
      </c>
      <c r="C174" t="s">
        <v>8</v>
      </c>
      <c r="D174" t="s">
        <v>9</v>
      </c>
      <c r="E174">
        <v>500</v>
      </c>
      <c r="F174">
        <v>90</v>
      </c>
      <c r="G174">
        <v>349</v>
      </c>
      <c r="H174">
        <v>1.4321026802000001</v>
      </c>
    </row>
    <row r="175" spans="1:8" hidden="1">
      <c r="A175" t="s">
        <v>122</v>
      </c>
      <c r="B175" t="s">
        <v>129</v>
      </c>
      <c r="C175" t="s">
        <v>8</v>
      </c>
      <c r="D175" t="s">
        <v>9</v>
      </c>
      <c r="E175">
        <v>1000</v>
      </c>
      <c r="F175">
        <v>90</v>
      </c>
      <c r="G175">
        <v>379</v>
      </c>
      <c r="H175">
        <v>2.6379532814000002</v>
      </c>
    </row>
    <row r="176" spans="1:8" hidden="1">
      <c r="A176" t="s">
        <v>122</v>
      </c>
      <c r="B176" t="s">
        <v>129</v>
      </c>
      <c r="C176" t="s">
        <v>8</v>
      </c>
      <c r="D176" t="s">
        <v>9</v>
      </c>
      <c r="E176">
        <v>3000</v>
      </c>
      <c r="F176">
        <v>90</v>
      </c>
      <c r="G176">
        <v>483</v>
      </c>
      <c r="H176">
        <v>6.2152309417999998</v>
      </c>
    </row>
    <row r="177" spans="1:8" hidden="1">
      <c r="A177" t="s">
        <v>122</v>
      </c>
      <c r="B177" t="s">
        <v>129</v>
      </c>
      <c r="C177" t="s">
        <v>8</v>
      </c>
      <c r="D177" t="s">
        <v>10</v>
      </c>
      <c r="E177">
        <v>500</v>
      </c>
      <c r="F177">
        <v>10</v>
      </c>
      <c r="G177">
        <v>2388</v>
      </c>
      <c r="H177">
        <v>0.20938342809999999</v>
      </c>
    </row>
    <row r="178" spans="1:8" hidden="1">
      <c r="A178" t="s">
        <v>122</v>
      </c>
      <c r="B178" t="s">
        <v>129</v>
      </c>
      <c r="C178" t="s">
        <v>8</v>
      </c>
      <c r="D178" t="s">
        <v>10</v>
      </c>
      <c r="E178">
        <v>1000</v>
      </c>
      <c r="F178">
        <v>10</v>
      </c>
      <c r="G178">
        <v>1966</v>
      </c>
      <c r="H178">
        <v>0.50861132139999998</v>
      </c>
    </row>
    <row r="179" spans="1:8" hidden="1">
      <c r="A179" t="s">
        <v>122</v>
      </c>
      <c r="B179" t="s">
        <v>129</v>
      </c>
      <c r="C179" t="s">
        <v>8</v>
      </c>
      <c r="D179" t="s">
        <v>10</v>
      </c>
      <c r="E179">
        <v>1000</v>
      </c>
      <c r="F179">
        <v>90</v>
      </c>
      <c r="G179">
        <v>1806</v>
      </c>
      <c r="H179">
        <v>0.55370283129999998</v>
      </c>
    </row>
    <row r="180" spans="1:8" hidden="1">
      <c r="A180" t="s">
        <v>122</v>
      </c>
      <c r="B180" t="s">
        <v>129</v>
      </c>
      <c r="C180" t="s">
        <v>8</v>
      </c>
      <c r="D180" t="s">
        <v>10</v>
      </c>
      <c r="E180">
        <v>3000</v>
      </c>
      <c r="F180">
        <v>90</v>
      </c>
      <c r="G180">
        <v>1586</v>
      </c>
      <c r="H180">
        <v>1.8919407129000001</v>
      </c>
    </row>
    <row r="181" spans="1:8" hidden="1">
      <c r="A181" t="s">
        <v>122</v>
      </c>
      <c r="B181" t="s">
        <v>129</v>
      </c>
      <c r="C181" t="s">
        <v>11</v>
      </c>
      <c r="D181" t="s">
        <v>9</v>
      </c>
      <c r="E181">
        <v>500</v>
      </c>
      <c r="F181">
        <v>10</v>
      </c>
      <c r="G181">
        <v>14988</v>
      </c>
      <c r="H181">
        <v>6.6718226000000002E-3</v>
      </c>
    </row>
    <row r="182" spans="1:8" hidden="1">
      <c r="A182" t="s">
        <v>122</v>
      </c>
      <c r="B182" t="s">
        <v>129</v>
      </c>
      <c r="C182" t="s">
        <v>11</v>
      </c>
      <c r="D182" t="s">
        <v>9</v>
      </c>
      <c r="E182">
        <v>500</v>
      </c>
      <c r="F182">
        <v>90</v>
      </c>
      <c r="G182">
        <v>36002</v>
      </c>
      <c r="H182">
        <v>2.7776278999999998E-3</v>
      </c>
    </row>
    <row r="183" spans="1:8" hidden="1">
      <c r="A183" t="s">
        <v>122</v>
      </c>
      <c r="B183" t="s">
        <v>129</v>
      </c>
      <c r="C183" t="s">
        <v>11</v>
      </c>
      <c r="D183" t="s">
        <v>9</v>
      </c>
      <c r="E183">
        <v>1000</v>
      </c>
      <c r="F183">
        <v>10</v>
      </c>
      <c r="G183">
        <v>15116</v>
      </c>
      <c r="H183">
        <v>1.32312244E-2</v>
      </c>
    </row>
    <row r="184" spans="1:8" hidden="1">
      <c r="A184" t="s">
        <v>122</v>
      </c>
      <c r="B184" t="s">
        <v>129</v>
      </c>
      <c r="C184" t="s">
        <v>11</v>
      </c>
      <c r="D184" t="s">
        <v>9</v>
      </c>
      <c r="E184">
        <v>1000</v>
      </c>
      <c r="F184">
        <v>90</v>
      </c>
      <c r="G184">
        <v>35094</v>
      </c>
      <c r="H184">
        <v>5.6989583999999998E-3</v>
      </c>
    </row>
    <row r="185" spans="1:8" hidden="1">
      <c r="A185" t="s">
        <v>122</v>
      </c>
      <c r="B185" t="s">
        <v>129</v>
      </c>
      <c r="C185" t="s">
        <v>11</v>
      </c>
      <c r="D185" t="s">
        <v>9</v>
      </c>
      <c r="E185">
        <v>3000</v>
      </c>
      <c r="F185">
        <v>90</v>
      </c>
      <c r="G185">
        <v>32407</v>
      </c>
      <c r="H185">
        <v>1.8514618300000001E-2</v>
      </c>
    </row>
    <row r="186" spans="1:8" hidden="1">
      <c r="A186" t="s">
        <v>122</v>
      </c>
      <c r="B186" t="s">
        <v>129</v>
      </c>
      <c r="C186" t="s">
        <v>11</v>
      </c>
      <c r="D186" t="s">
        <v>12</v>
      </c>
      <c r="E186">
        <v>500</v>
      </c>
      <c r="F186">
        <v>10</v>
      </c>
      <c r="G186">
        <v>6001</v>
      </c>
      <c r="H186">
        <v>1.6665052600000001E-2</v>
      </c>
    </row>
    <row r="187" spans="1:8" hidden="1">
      <c r="A187" t="s">
        <v>122</v>
      </c>
      <c r="B187" t="s">
        <v>129</v>
      </c>
      <c r="C187" t="s">
        <v>11</v>
      </c>
      <c r="D187" t="s">
        <v>12</v>
      </c>
      <c r="E187">
        <v>500</v>
      </c>
      <c r="F187">
        <v>90</v>
      </c>
      <c r="G187">
        <v>20195</v>
      </c>
      <c r="H187">
        <v>4.9517830000000004E-3</v>
      </c>
    </row>
    <row r="188" spans="1:8" hidden="1">
      <c r="A188" t="s">
        <v>122</v>
      </c>
      <c r="B188" t="s">
        <v>129</v>
      </c>
      <c r="C188" t="s">
        <v>11</v>
      </c>
      <c r="D188" t="s">
        <v>12</v>
      </c>
      <c r="E188">
        <v>1000</v>
      </c>
      <c r="F188">
        <v>10</v>
      </c>
      <c r="G188">
        <v>4592</v>
      </c>
      <c r="H188">
        <v>4.3552875499999998E-2</v>
      </c>
    </row>
    <row r="189" spans="1:8" hidden="1">
      <c r="A189" t="s">
        <v>122</v>
      </c>
      <c r="B189" t="s">
        <v>129</v>
      </c>
      <c r="C189" t="s">
        <v>11</v>
      </c>
      <c r="D189" t="s">
        <v>12</v>
      </c>
      <c r="E189">
        <v>1000</v>
      </c>
      <c r="F189">
        <v>90</v>
      </c>
      <c r="G189">
        <v>14651</v>
      </c>
      <c r="H189">
        <v>1.36510786E-2</v>
      </c>
    </row>
    <row r="190" spans="1:8" hidden="1">
      <c r="A190" t="s">
        <v>122</v>
      </c>
      <c r="B190" t="s">
        <v>129</v>
      </c>
      <c r="C190" t="s">
        <v>11</v>
      </c>
      <c r="D190" t="s">
        <v>12</v>
      </c>
      <c r="E190">
        <v>3000</v>
      </c>
      <c r="F190">
        <v>90</v>
      </c>
      <c r="G190">
        <v>9497</v>
      </c>
      <c r="H190">
        <v>6.3175946499999996E-2</v>
      </c>
    </row>
    <row r="191" spans="1:8" hidden="1">
      <c r="A191" t="s">
        <v>122</v>
      </c>
      <c r="B191" t="s">
        <v>129</v>
      </c>
      <c r="C191" t="s">
        <v>13</v>
      </c>
      <c r="D191" t="s">
        <v>9</v>
      </c>
      <c r="E191">
        <v>500</v>
      </c>
      <c r="F191">
        <v>10</v>
      </c>
      <c r="G191">
        <v>3109</v>
      </c>
      <c r="H191">
        <v>0.19300358000000001</v>
      </c>
    </row>
    <row r="192" spans="1:8" hidden="1">
      <c r="A192" t="s">
        <v>122</v>
      </c>
      <c r="B192" t="s">
        <v>129</v>
      </c>
      <c r="C192" t="s">
        <v>13</v>
      </c>
      <c r="D192" t="s">
        <v>9</v>
      </c>
      <c r="E192">
        <v>500</v>
      </c>
      <c r="F192">
        <v>90</v>
      </c>
      <c r="G192">
        <v>9528</v>
      </c>
      <c r="H192">
        <v>6.2975197999999996E-2</v>
      </c>
    </row>
    <row r="193" spans="1:8" hidden="1">
      <c r="A193" t="s">
        <v>122</v>
      </c>
      <c r="B193" t="s">
        <v>129</v>
      </c>
      <c r="C193" t="s">
        <v>13</v>
      </c>
      <c r="D193" t="s">
        <v>9</v>
      </c>
      <c r="E193">
        <v>1000</v>
      </c>
      <c r="F193">
        <v>10</v>
      </c>
      <c r="G193">
        <v>3250</v>
      </c>
      <c r="H193">
        <v>0.36926925179999998</v>
      </c>
    </row>
    <row r="194" spans="1:8" hidden="1">
      <c r="A194" t="s">
        <v>122</v>
      </c>
      <c r="B194" t="s">
        <v>129</v>
      </c>
      <c r="C194" t="s">
        <v>13</v>
      </c>
      <c r="D194" t="s">
        <v>9</v>
      </c>
      <c r="E194">
        <v>1000</v>
      </c>
      <c r="F194">
        <v>90</v>
      </c>
      <c r="G194">
        <v>9084</v>
      </c>
      <c r="H194">
        <v>0.1320991665</v>
      </c>
    </row>
    <row r="195" spans="1:8" hidden="1">
      <c r="A195" t="s">
        <v>122</v>
      </c>
      <c r="B195" t="s">
        <v>129</v>
      </c>
      <c r="C195" t="s">
        <v>13</v>
      </c>
      <c r="D195" t="s">
        <v>9</v>
      </c>
      <c r="E195">
        <v>3000</v>
      </c>
      <c r="F195">
        <v>90</v>
      </c>
      <c r="G195">
        <v>8713</v>
      </c>
      <c r="H195">
        <v>0.4131888151</v>
      </c>
    </row>
    <row r="196" spans="1:8">
      <c r="A196" t="s">
        <v>122</v>
      </c>
      <c r="B196" t="s">
        <v>129</v>
      </c>
      <c r="C196" t="s">
        <v>13</v>
      </c>
      <c r="D196" t="s">
        <v>12</v>
      </c>
      <c r="E196">
        <v>500</v>
      </c>
      <c r="F196">
        <v>10</v>
      </c>
      <c r="G196">
        <v>637</v>
      </c>
      <c r="H196">
        <v>0.94249898200000004</v>
      </c>
    </row>
    <row r="197" spans="1:8" hidden="1">
      <c r="A197" t="s">
        <v>122</v>
      </c>
      <c r="B197" t="s">
        <v>129</v>
      </c>
      <c r="C197" t="s">
        <v>13</v>
      </c>
      <c r="D197" t="s">
        <v>12</v>
      </c>
      <c r="E197">
        <v>500</v>
      </c>
      <c r="F197">
        <v>90</v>
      </c>
      <c r="G197">
        <v>3477</v>
      </c>
      <c r="H197">
        <v>0.17255283890000001</v>
      </c>
    </row>
    <row r="198" spans="1:8" hidden="1">
      <c r="A198" t="s">
        <v>122</v>
      </c>
      <c r="B198" t="s">
        <v>129</v>
      </c>
      <c r="C198" t="s">
        <v>13</v>
      </c>
      <c r="D198" t="s">
        <v>12</v>
      </c>
      <c r="E198">
        <v>1000</v>
      </c>
      <c r="F198">
        <v>10</v>
      </c>
      <c r="G198">
        <v>591</v>
      </c>
      <c r="H198">
        <v>2.0314869881000002</v>
      </c>
    </row>
    <row r="199" spans="1:8" hidden="1">
      <c r="A199" t="s">
        <v>122</v>
      </c>
      <c r="B199" t="s">
        <v>129</v>
      </c>
      <c r="C199" t="s">
        <v>13</v>
      </c>
      <c r="D199" t="s">
        <v>12</v>
      </c>
      <c r="E199">
        <v>1000</v>
      </c>
      <c r="F199">
        <v>90</v>
      </c>
      <c r="G199">
        <v>2204</v>
      </c>
      <c r="H199">
        <v>0.54451113939999995</v>
      </c>
    </row>
    <row r="200" spans="1:8" hidden="1">
      <c r="A200" t="s">
        <v>122</v>
      </c>
      <c r="B200" t="s">
        <v>129</v>
      </c>
      <c r="C200" t="s">
        <v>13</v>
      </c>
      <c r="D200" t="s">
        <v>12</v>
      </c>
      <c r="E200">
        <v>3000</v>
      </c>
      <c r="F200">
        <v>90</v>
      </c>
      <c r="G200">
        <v>1666</v>
      </c>
      <c r="H200">
        <v>2.1604912281000002</v>
      </c>
    </row>
    <row r="201" spans="1:8" hidden="1">
      <c r="A201" t="s">
        <v>122</v>
      </c>
      <c r="B201" t="s">
        <v>130</v>
      </c>
      <c r="C201" t="s">
        <v>8</v>
      </c>
      <c r="D201" t="s">
        <v>9</v>
      </c>
      <c r="E201">
        <v>500</v>
      </c>
      <c r="F201">
        <v>10</v>
      </c>
      <c r="G201">
        <v>621</v>
      </c>
      <c r="H201">
        <v>0.80542814730000001</v>
      </c>
    </row>
    <row r="202" spans="1:8" hidden="1">
      <c r="A202" t="s">
        <v>122</v>
      </c>
      <c r="B202" t="s">
        <v>130</v>
      </c>
      <c r="C202" t="s">
        <v>8</v>
      </c>
      <c r="D202" t="s">
        <v>9</v>
      </c>
      <c r="E202">
        <v>500</v>
      </c>
      <c r="F202">
        <v>90</v>
      </c>
      <c r="G202">
        <v>598</v>
      </c>
      <c r="H202">
        <v>0.83588141199999999</v>
      </c>
    </row>
    <row r="203" spans="1:8" hidden="1">
      <c r="A203" t="s">
        <v>122</v>
      </c>
      <c r="B203" t="s">
        <v>130</v>
      </c>
      <c r="C203" t="s">
        <v>8</v>
      </c>
      <c r="D203" t="s">
        <v>9</v>
      </c>
      <c r="E203">
        <v>1000</v>
      </c>
      <c r="F203">
        <v>90</v>
      </c>
      <c r="G203">
        <v>715</v>
      </c>
      <c r="H203">
        <v>1.3979827166000001</v>
      </c>
    </row>
    <row r="204" spans="1:8" hidden="1">
      <c r="A204" t="s">
        <v>122</v>
      </c>
      <c r="B204" t="s">
        <v>130</v>
      </c>
      <c r="C204" t="s">
        <v>8</v>
      </c>
      <c r="D204" t="s">
        <v>10</v>
      </c>
      <c r="E204">
        <v>500</v>
      </c>
      <c r="F204">
        <v>10</v>
      </c>
      <c r="G204">
        <v>3344</v>
      </c>
      <c r="H204">
        <v>0.1495137215</v>
      </c>
    </row>
    <row r="205" spans="1:8" hidden="1">
      <c r="A205" t="s">
        <v>122</v>
      </c>
      <c r="B205" t="s">
        <v>130</v>
      </c>
      <c r="C205" t="s">
        <v>11</v>
      </c>
      <c r="D205" t="s">
        <v>9</v>
      </c>
      <c r="E205">
        <v>500</v>
      </c>
      <c r="F205">
        <v>10</v>
      </c>
      <c r="G205">
        <v>25417</v>
      </c>
      <c r="H205">
        <v>3.9343800999999999E-3</v>
      </c>
    </row>
    <row r="206" spans="1:8" hidden="1">
      <c r="A206" t="s">
        <v>122</v>
      </c>
      <c r="B206" t="s">
        <v>130</v>
      </c>
      <c r="C206" t="s">
        <v>11</v>
      </c>
      <c r="D206" t="s">
        <v>9</v>
      </c>
      <c r="E206">
        <v>500</v>
      </c>
      <c r="F206">
        <v>90</v>
      </c>
      <c r="G206">
        <v>61937</v>
      </c>
      <c r="H206">
        <v>1.6145437E-3</v>
      </c>
    </row>
    <row r="207" spans="1:8" hidden="1">
      <c r="A207" t="s">
        <v>122</v>
      </c>
      <c r="B207" t="s">
        <v>130</v>
      </c>
      <c r="C207" t="s">
        <v>11</v>
      </c>
      <c r="D207" t="s">
        <v>9</v>
      </c>
      <c r="E207">
        <v>1000</v>
      </c>
      <c r="F207">
        <v>90</v>
      </c>
      <c r="G207">
        <v>64864</v>
      </c>
      <c r="H207">
        <v>3.0833903999999998E-3</v>
      </c>
    </row>
    <row r="208" spans="1:8" hidden="1">
      <c r="A208" t="s">
        <v>122</v>
      </c>
      <c r="B208" t="s">
        <v>130</v>
      </c>
      <c r="C208" t="s">
        <v>11</v>
      </c>
      <c r="D208" t="s">
        <v>12</v>
      </c>
      <c r="E208">
        <v>500</v>
      </c>
      <c r="F208">
        <v>10</v>
      </c>
      <c r="G208">
        <v>9668</v>
      </c>
      <c r="H208">
        <v>1.03429686E-2</v>
      </c>
    </row>
    <row r="209" spans="1:8" hidden="1">
      <c r="A209" t="s">
        <v>122</v>
      </c>
      <c r="B209" t="s">
        <v>130</v>
      </c>
      <c r="C209" t="s">
        <v>11</v>
      </c>
      <c r="D209" t="s">
        <v>12</v>
      </c>
      <c r="E209">
        <v>500</v>
      </c>
      <c r="F209">
        <v>90</v>
      </c>
      <c r="G209">
        <v>18290</v>
      </c>
      <c r="H209">
        <v>5.4674525999999996E-3</v>
      </c>
    </row>
    <row r="210" spans="1:8" hidden="1">
      <c r="A210" t="s">
        <v>122</v>
      </c>
      <c r="B210" t="s">
        <v>130</v>
      </c>
      <c r="C210" t="s">
        <v>11</v>
      </c>
      <c r="D210" t="s">
        <v>12</v>
      </c>
      <c r="E210">
        <v>1000</v>
      </c>
      <c r="F210">
        <v>90</v>
      </c>
      <c r="G210">
        <v>20728</v>
      </c>
      <c r="H210">
        <v>9.6487113999999992E-3</v>
      </c>
    </row>
    <row r="211" spans="1:8" hidden="1">
      <c r="A211" t="s">
        <v>122</v>
      </c>
      <c r="B211" t="s">
        <v>130</v>
      </c>
      <c r="C211" t="s">
        <v>13</v>
      </c>
      <c r="D211" t="s">
        <v>9</v>
      </c>
      <c r="E211">
        <v>500</v>
      </c>
      <c r="F211">
        <v>10</v>
      </c>
      <c r="G211">
        <v>10789</v>
      </c>
      <c r="H211">
        <v>5.5611744499999997E-2</v>
      </c>
    </row>
    <row r="212" spans="1:8" hidden="1">
      <c r="A212" t="s">
        <v>122</v>
      </c>
      <c r="B212" t="s">
        <v>130</v>
      </c>
      <c r="C212" t="s">
        <v>13</v>
      </c>
      <c r="D212" t="s">
        <v>9</v>
      </c>
      <c r="E212">
        <v>500</v>
      </c>
      <c r="F212">
        <v>90</v>
      </c>
      <c r="G212">
        <v>14943</v>
      </c>
      <c r="H212">
        <v>4.0153298499999997E-2</v>
      </c>
    </row>
    <row r="213" spans="1:8" hidden="1">
      <c r="A213" t="s">
        <v>122</v>
      </c>
      <c r="B213" t="s">
        <v>130</v>
      </c>
      <c r="C213" t="s">
        <v>13</v>
      </c>
      <c r="D213" t="s">
        <v>9</v>
      </c>
      <c r="E213">
        <v>1000</v>
      </c>
      <c r="F213">
        <v>90</v>
      </c>
      <c r="G213">
        <v>16942</v>
      </c>
      <c r="H213">
        <v>7.0829138200000002E-2</v>
      </c>
    </row>
    <row r="214" spans="1:8">
      <c r="A214" t="s">
        <v>122</v>
      </c>
      <c r="B214" t="s">
        <v>130</v>
      </c>
      <c r="C214" t="s">
        <v>13</v>
      </c>
      <c r="D214" t="s">
        <v>12</v>
      </c>
      <c r="E214">
        <v>500</v>
      </c>
      <c r="F214">
        <v>10</v>
      </c>
      <c r="G214">
        <v>1228</v>
      </c>
      <c r="H214">
        <v>0.48841288690000001</v>
      </c>
    </row>
    <row r="215" spans="1:8" hidden="1">
      <c r="A215" t="s">
        <v>122</v>
      </c>
      <c r="B215" t="s">
        <v>130</v>
      </c>
      <c r="C215" t="s">
        <v>13</v>
      </c>
      <c r="D215" t="s">
        <v>12</v>
      </c>
      <c r="E215">
        <v>500</v>
      </c>
      <c r="F215">
        <v>90</v>
      </c>
      <c r="G215">
        <v>2587</v>
      </c>
      <c r="H215">
        <v>0.23196522889999999</v>
      </c>
    </row>
    <row r="216" spans="1:8" hidden="1">
      <c r="A216" t="s">
        <v>122</v>
      </c>
      <c r="B216" t="s">
        <v>130</v>
      </c>
      <c r="C216" t="s">
        <v>13</v>
      </c>
      <c r="D216" t="s">
        <v>12</v>
      </c>
      <c r="E216">
        <v>1000</v>
      </c>
      <c r="F216">
        <v>90</v>
      </c>
      <c r="G216">
        <v>3394</v>
      </c>
      <c r="H216">
        <v>0.35355281830000002</v>
      </c>
    </row>
    <row r="217" spans="1:8" hidden="1">
      <c r="A217" t="s">
        <v>107</v>
      </c>
      <c r="B217" t="s">
        <v>112</v>
      </c>
      <c r="C217" t="s">
        <v>8</v>
      </c>
      <c r="D217" t="s">
        <v>9</v>
      </c>
      <c r="E217">
        <v>1000</v>
      </c>
      <c r="F217">
        <v>10</v>
      </c>
      <c r="G217">
        <v>383</v>
      </c>
      <c r="H217">
        <v>2.6120975018000001</v>
      </c>
    </row>
    <row r="218" spans="1:8" hidden="1">
      <c r="A218" t="s">
        <v>107</v>
      </c>
      <c r="B218" t="s">
        <v>112</v>
      </c>
      <c r="C218" t="s">
        <v>8</v>
      </c>
      <c r="D218" t="s">
        <v>9</v>
      </c>
      <c r="E218">
        <v>1000</v>
      </c>
      <c r="F218">
        <v>10</v>
      </c>
      <c r="G218">
        <v>1159</v>
      </c>
      <c r="H218">
        <v>0.8630427718</v>
      </c>
    </row>
    <row r="219" spans="1:8" hidden="1">
      <c r="A219" t="s">
        <v>107</v>
      </c>
      <c r="B219" t="s">
        <v>112</v>
      </c>
      <c r="C219" t="s">
        <v>8</v>
      </c>
      <c r="D219" t="s">
        <v>9</v>
      </c>
      <c r="E219">
        <v>1000</v>
      </c>
      <c r="F219">
        <v>90</v>
      </c>
      <c r="G219">
        <v>390</v>
      </c>
      <c r="H219">
        <v>2.5620517730999999</v>
      </c>
    </row>
    <row r="220" spans="1:8" hidden="1">
      <c r="A220" t="s">
        <v>107</v>
      </c>
      <c r="B220" t="s">
        <v>112</v>
      </c>
      <c r="C220" t="s">
        <v>8</v>
      </c>
      <c r="D220" t="s">
        <v>9</v>
      </c>
      <c r="E220">
        <v>1000</v>
      </c>
      <c r="F220">
        <v>90</v>
      </c>
      <c r="G220">
        <v>1164</v>
      </c>
      <c r="H220">
        <v>0.85923212770000001</v>
      </c>
    </row>
    <row r="221" spans="1:8" hidden="1">
      <c r="A221" t="s">
        <v>107</v>
      </c>
      <c r="B221" t="s">
        <v>112</v>
      </c>
      <c r="C221" t="s">
        <v>8</v>
      </c>
      <c r="D221" t="s">
        <v>10</v>
      </c>
      <c r="E221">
        <v>500</v>
      </c>
      <c r="F221">
        <v>10</v>
      </c>
      <c r="G221">
        <v>1680</v>
      </c>
      <c r="H221">
        <v>0.29761937259999999</v>
      </c>
    </row>
    <row r="222" spans="1:8" hidden="1">
      <c r="A222" t="s">
        <v>107</v>
      </c>
      <c r="B222" t="s">
        <v>112</v>
      </c>
      <c r="C222" t="s">
        <v>8</v>
      </c>
      <c r="D222" t="s">
        <v>10</v>
      </c>
      <c r="E222">
        <v>500</v>
      </c>
      <c r="F222">
        <v>10</v>
      </c>
      <c r="G222">
        <v>4266</v>
      </c>
      <c r="H222">
        <v>0.1172107533</v>
      </c>
    </row>
    <row r="223" spans="1:8" hidden="1">
      <c r="A223" t="s">
        <v>107</v>
      </c>
      <c r="B223" t="s">
        <v>112</v>
      </c>
      <c r="C223" t="s">
        <v>11</v>
      </c>
      <c r="D223" t="s">
        <v>9</v>
      </c>
      <c r="E223">
        <v>1000</v>
      </c>
      <c r="F223">
        <v>10</v>
      </c>
      <c r="G223">
        <v>9838</v>
      </c>
      <c r="H223">
        <v>2.0329864699999999E-2</v>
      </c>
    </row>
    <row r="224" spans="1:8" hidden="1">
      <c r="A224" t="s">
        <v>107</v>
      </c>
      <c r="B224" t="s">
        <v>112</v>
      </c>
      <c r="C224" t="s">
        <v>11</v>
      </c>
      <c r="D224" t="s">
        <v>9</v>
      </c>
      <c r="E224">
        <v>1000</v>
      </c>
      <c r="F224">
        <v>10</v>
      </c>
      <c r="G224">
        <v>20401</v>
      </c>
      <c r="H224">
        <v>9.8032076000000006E-3</v>
      </c>
    </row>
    <row r="225" spans="1:8" hidden="1">
      <c r="A225" t="s">
        <v>107</v>
      </c>
      <c r="B225" t="s">
        <v>112</v>
      </c>
      <c r="C225" t="s">
        <v>11</v>
      </c>
      <c r="D225" t="s">
        <v>9</v>
      </c>
      <c r="E225">
        <v>1000</v>
      </c>
      <c r="F225">
        <v>90</v>
      </c>
      <c r="G225">
        <v>22078</v>
      </c>
      <c r="H225">
        <v>9.0588917999999997E-3</v>
      </c>
    </row>
    <row r="226" spans="1:8" hidden="1">
      <c r="A226" t="s">
        <v>107</v>
      </c>
      <c r="B226" t="s">
        <v>112</v>
      </c>
      <c r="C226" t="s">
        <v>11</v>
      </c>
      <c r="D226" t="s">
        <v>9</v>
      </c>
      <c r="E226">
        <v>1000</v>
      </c>
      <c r="F226">
        <v>90</v>
      </c>
      <c r="G226">
        <v>35496</v>
      </c>
      <c r="H226">
        <v>5.6344452000000001E-3</v>
      </c>
    </row>
    <row r="227" spans="1:8" hidden="1">
      <c r="A227" t="s">
        <v>107</v>
      </c>
      <c r="B227" t="s">
        <v>112</v>
      </c>
      <c r="C227" t="s">
        <v>11</v>
      </c>
      <c r="D227" t="s">
        <v>12</v>
      </c>
      <c r="E227">
        <v>1000</v>
      </c>
      <c r="F227">
        <v>10</v>
      </c>
      <c r="G227">
        <v>6640</v>
      </c>
      <c r="H227">
        <v>3.01224384E-2</v>
      </c>
    </row>
    <row r="228" spans="1:8" hidden="1">
      <c r="A228" t="s">
        <v>107</v>
      </c>
      <c r="B228" t="s">
        <v>112</v>
      </c>
      <c r="C228" t="s">
        <v>11</v>
      </c>
      <c r="D228" t="s">
        <v>12</v>
      </c>
      <c r="E228">
        <v>1000</v>
      </c>
      <c r="F228">
        <v>10</v>
      </c>
      <c r="G228">
        <v>8656</v>
      </c>
      <c r="H228">
        <v>2.3105764800000001E-2</v>
      </c>
    </row>
    <row r="229" spans="1:8" hidden="1">
      <c r="A229" t="s">
        <v>107</v>
      </c>
      <c r="B229" t="s">
        <v>112</v>
      </c>
      <c r="C229" t="s">
        <v>11</v>
      </c>
      <c r="D229" t="s">
        <v>12</v>
      </c>
      <c r="E229">
        <v>1000</v>
      </c>
      <c r="F229">
        <v>90</v>
      </c>
      <c r="G229">
        <v>13591</v>
      </c>
      <c r="H229">
        <v>1.47156669E-2</v>
      </c>
    </row>
    <row r="230" spans="1:8" hidden="1">
      <c r="A230" t="s">
        <v>107</v>
      </c>
      <c r="B230" t="s">
        <v>112</v>
      </c>
      <c r="C230" t="s">
        <v>11</v>
      </c>
      <c r="D230" t="s">
        <v>12</v>
      </c>
      <c r="E230">
        <v>1000</v>
      </c>
      <c r="F230">
        <v>90</v>
      </c>
      <c r="G230">
        <v>22494</v>
      </c>
      <c r="H230">
        <v>8.8911214999999998E-3</v>
      </c>
    </row>
    <row r="231" spans="1:8" hidden="1">
      <c r="A231" t="s">
        <v>107</v>
      </c>
      <c r="B231" t="s">
        <v>112</v>
      </c>
      <c r="C231" t="s">
        <v>13</v>
      </c>
      <c r="D231" t="s">
        <v>9</v>
      </c>
      <c r="E231">
        <v>1000</v>
      </c>
      <c r="F231">
        <v>10</v>
      </c>
      <c r="G231">
        <v>6651</v>
      </c>
      <c r="H231">
        <v>0.18041707579999999</v>
      </c>
    </row>
    <row r="232" spans="1:8" hidden="1">
      <c r="A232" t="s">
        <v>107</v>
      </c>
      <c r="B232" t="s">
        <v>112</v>
      </c>
      <c r="C232" t="s">
        <v>13</v>
      </c>
      <c r="D232" t="s">
        <v>9</v>
      </c>
      <c r="E232">
        <v>1000</v>
      </c>
      <c r="F232">
        <v>10</v>
      </c>
      <c r="G232">
        <v>9365</v>
      </c>
      <c r="H232">
        <v>0.1281322688</v>
      </c>
    </row>
    <row r="233" spans="1:8" hidden="1">
      <c r="A233" t="s">
        <v>107</v>
      </c>
      <c r="B233" t="s">
        <v>112</v>
      </c>
      <c r="C233" t="s">
        <v>13</v>
      </c>
      <c r="D233" t="s">
        <v>9</v>
      </c>
      <c r="E233">
        <v>1000</v>
      </c>
      <c r="F233">
        <v>90</v>
      </c>
      <c r="G233">
        <v>11042</v>
      </c>
      <c r="H233">
        <v>0.1086761579</v>
      </c>
    </row>
    <row r="234" spans="1:8" hidden="1">
      <c r="A234" t="s">
        <v>107</v>
      </c>
      <c r="B234" t="s">
        <v>112</v>
      </c>
      <c r="C234" t="s">
        <v>13</v>
      </c>
      <c r="D234" t="s">
        <v>9</v>
      </c>
      <c r="E234">
        <v>1000</v>
      </c>
      <c r="F234">
        <v>90</v>
      </c>
      <c r="G234">
        <v>12115</v>
      </c>
      <c r="H234">
        <v>9.9047124400000006E-2</v>
      </c>
    </row>
    <row r="235" spans="1:8" hidden="1">
      <c r="A235" t="s">
        <v>107</v>
      </c>
      <c r="B235" t="s">
        <v>112</v>
      </c>
      <c r="C235" t="s">
        <v>13</v>
      </c>
      <c r="D235" t="s">
        <v>12</v>
      </c>
      <c r="E235">
        <v>1000</v>
      </c>
      <c r="F235">
        <v>10</v>
      </c>
      <c r="G235">
        <v>1048</v>
      </c>
      <c r="H235">
        <v>1.1446686983000001</v>
      </c>
    </row>
    <row r="236" spans="1:8" hidden="1">
      <c r="A236" t="s">
        <v>107</v>
      </c>
      <c r="B236" t="s">
        <v>112</v>
      </c>
      <c r="C236" t="s">
        <v>13</v>
      </c>
      <c r="D236" t="s">
        <v>12</v>
      </c>
      <c r="E236">
        <v>1000</v>
      </c>
      <c r="F236">
        <v>10</v>
      </c>
      <c r="G236">
        <v>1379</v>
      </c>
      <c r="H236">
        <v>0.87005001309999996</v>
      </c>
    </row>
    <row r="237" spans="1:8" hidden="1">
      <c r="A237" t="s">
        <v>107</v>
      </c>
      <c r="B237" t="s">
        <v>112</v>
      </c>
      <c r="C237" t="s">
        <v>13</v>
      </c>
      <c r="D237" t="s">
        <v>12</v>
      </c>
      <c r="E237">
        <v>1000</v>
      </c>
      <c r="F237">
        <v>90</v>
      </c>
      <c r="G237">
        <v>1906</v>
      </c>
      <c r="H237">
        <v>0.62972205879999998</v>
      </c>
    </row>
    <row r="238" spans="1:8" hidden="1">
      <c r="A238" t="s">
        <v>107</v>
      </c>
      <c r="B238" t="s">
        <v>112</v>
      </c>
      <c r="C238" t="s">
        <v>13</v>
      </c>
      <c r="D238" t="s">
        <v>12</v>
      </c>
      <c r="E238">
        <v>1000</v>
      </c>
      <c r="F238">
        <v>90</v>
      </c>
      <c r="G238">
        <v>2430</v>
      </c>
      <c r="H238">
        <v>0.49390354749999998</v>
      </c>
    </row>
    <row r="239" spans="1:8" hidden="1">
      <c r="A239" t="s">
        <v>107</v>
      </c>
      <c r="B239" t="s">
        <v>113</v>
      </c>
      <c r="C239" t="s">
        <v>8</v>
      </c>
      <c r="D239" t="s">
        <v>9</v>
      </c>
      <c r="E239">
        <v>1000</v>
      </c>
      <c r="F239">
        <v>10</v>
      </c>
      <c r="G239">
        <v>399</v>
      </c>
      <c r="H239">
        <v>2.5081980227999998</v>
      </c>
    </row>
    <row r="240" spans="1:8" hidden="1">
      <c r="A240" t="s">
        <v>107</v>
      </c>
      <c r="B240" t="s">
        <v>113</v>
      </c>
      <c r="C240" t="s">
        <v>8</v>
      </c>
      <c r="D240" t="s">
        <v>9</v>
      </c>
      <c r="E240">
        <v>1000</v>
      </c>
      <c r="F240">
        <v>10</v>
      </c>
      <c r="G240">
        <v>405</v>
      </c>
      <c r="H240">
        <v>2.4666872025000002</v>
      </c>
    </row>
    <row r="241" spans="1:8" hidden="1">
      <c r="A241" t="s">
        <v>107</v>
      </c>
      <c r="B241" t="s">
        <v>113</v>
      </c>
      <c r="C241" t="s">
        <v>8</v>
      </c>
      <c r="D241" t="s">
        <v>9</v>
      </c>
      <c r="E241">
        <v>1000</v>
      </c>
      <c r="F241">
        <v>90</v>
      </c>
      <c r="G241">
        <v>394</v>
      </c>
      <c r="H241">
        <v>2.5395872593000002</v>
      </c>
    </row>
    <row r="242" spans="1:8" hidden="1">
      <c r="A242" t="s">
        <v>107</v>
      </c>
      <c r="B242" t="s">
        <v>113</v>
      </c>
      <c r="C242" t="s">
        <v>8</v>
      </c>
      <c r="D242" t="s">
        <v>9</v>
      </c>
      <c r="E242">
        <v>1000</v>
      </c>
      <c r="F242">
        <v>90</v>
      </c>
      <c r="G242">
        <v>419</v>
      </c>
      <c r="H242">
        <v>2.3886635303000001</v>
      </c>
    </row>
    <row r="243" spans="1:8" hidden="1">
      <c r="A243" t="s">
        <v>107</v>
      </c>
      <c r="B243" t="s">
        <v>113</v>
      </c>
      <c r="C243" t="s">
        <v>8</v>
      </c>
      <c r="D243" t="s">
        <v>10</v>
      </c>
      <c r="E243">
        <v>500</v>
      </c>
      <c r="F243">
        <v>10</v>
      </c>
      <c r="G243">
        <v>6567</v>
      </c>
      <c r="H243">
        <v>7.6139241499999996E-2</v>
      </c>
    </row>
    <row r="244" spans="1:8" hidden="1">
      <c r="A244" t="s">
        <v>107</v>
      </c>
      <c r="B244" t="s">
        <v>113</v>
      </c>
      <c r="C244" t="s">
        <v>8</v>
      </c>
      <c r="D244" t="s">
        <v>10</v>
      </c>
      <c r="E244">
        <v>500</v>
      </c>
      <c r="F244">
        <v>10</v>
      </c>
      <c r="G244">
        <v>9295</v>
      </c>
      <c r="H244">
        <v>5.3792413300000001E-2</v>
      </c>
    </row>
    <row r="245" spans="1:8" hidden="1">
      <c r="A245" t="s">
        <v>107</v>
      </c>
      <c r="B245" t="s">
        <v>113</v>
      </c>
      <c r="C245" t="s">
        <v>11</v>
      </c>
      <c r="D245" t="s">
        <v>9</v>
      </c>
      <c r="E245">
        <v>1000</v>
      </c>
      <c r="F245">
        <v>10</v>
      </c>
      <c r="G245">
        <v>33013</v>
      </c>
      <c r="H245">
        <v>6.0581537E-3</v>
      </c>
    </row>
    <row r="246" spans="1:8" hidden="1">
      <c r="A246" t="s">
        <v>107</v>
      </c>
      <c r="B246" t="s">
        <v>113</v>
      </c>
      <c r="C246" t="s">
        <v>11</v>
      </c>
      <c r="D246" t="s">
        <v>9</v>
      </c>
      <c r="E246">
        <v>1000</v>
      </c>
      <c r="F246">
        <v>10</v>
      </c>
      <c r="G246">
        <v>38583</v>
      </c>
      <c r="H246">
        <v>5.1836827999999996E-3</v>
      </c>
    </row>
    <row r="247" spans="1:8" hidden="1">
      <c r="A247" t="s">
        <v>107</v>
      </c>
      <c r="B247" t="s">
        <v>113</v>
      </c>
      <c r="C247" t="s">
        <v>11</v>
      </c>
      <c r="D247" t="s">
        <v>9</v>
      </c>
      <c r="E247">
        <v>1000</v>
      </c>
      <c r="F247">
        <v>90</v>
      </c>
      <c r="G247">
        <v>75284</v>
      </c>
      <c r="H247">
        <v>2.6566018E-3</v>
      </c>
    </row>
    <row r="248" spans="1:8" hidden="1">
      <c r="A248" t="s">
        <v>107</v>
      </c>
      <c r="B248" t="s">
        <v>113</v>
      </c>
      <c r="C248" t="s">
        <v>11</v>
      </c>
      <c r="D248" t="s">
        <v>9</v>
      </c>
      <c r="E248">
        <v>1000</v>
      </c>
      <c r="F248">
        <v>90</v>
      </c>
      <c r="G248">
        <v>81780</v>
      </c>
      <c r="H248">
        <v>2.4455709000000001E-3</v>
      </c>
    </row>
    <row r="249" spans="1:8" hidden="1">
      <c r="A249" t="s">
        <v>107</v>
      </c>
      <c r="B249" t="s">
        <v>113</v>
      </c>
      <c r="C249" t="s">
        <v>11</v>
      </c>
      <c r="D249" t="s">
        <v>12</v>
      </c>
      <c r="E249">
        <v>1000</v>
      </c>
      <c r="F249">
        <v>10</v>
      </c>
      <c r="G249">
        <v>12600</v>
      </c>
      <c r="H249">
        <v>1.5873137900000001E-2</v>
      </c>
    </row>
    <row r="250" spans="1:8" hidden="1">
      <c r="A250" t="s">
        <v>107</v>
      </c>
      <c r="B250" t="s">
        <v>113</v>
      </c>
      <c r="C250" t="s">
        <v>11</v>
      </c>
      <c r="D250" t="s">
        <v>12</v>
      </c>
      <c r="E250">
        <v>1000</v>
      </c>
      <c r="F250">
        <v>10</v>
      </c>
      <c r="G250">
        <v>15966</v>
      </c>
      <c r="H250">
        <v>1.2526341700000001E-2</v>
      </c>
    </row>
    <row r="251" spans="1:8" hidden="1">
      <c r="A251" t="s">
        <v>107</v>
      </c>
      <c r="B251" t="s">
        <v>113</v>
      </c>
      <c r="C251" t="s">
        <v>11</v>
      </c>
      <c r="D251" t="s">
        <v>12</v>
      </c>
      <c r="E251">
        <v>1000</v>
      </c>
      <c r="F251">
        <v>90</v>
      </c>
      <c r="G251">
        <v>29441</v>
      </c>
      <c r="H251">
        <v>6.7933560000000004E-3</v>
      </c>
    </row>
    <row r="252" spans="1:8" hidden="1">
      <c r="A252" t="s">
        <v>107</v>
      </c>
      <c r="B252" t="s">
        <v>113</v>
      </c>
      <c r="C252" t="s">
        <v>11</v>
      </c>
      <c r="D252" t="s">
        <v>12</v>
      </c>
      <c r="E252">
        <v>1000</v>
      </c>
      <c r="F252">
        <v>90</v>
      </c>
      <c r="G252">
        <v>31181</v>
      </c>
      <c r="H252">
        <v>6.4141750000000003E-3</v>
      </c>
    </row>
    <row r="253" spans="1:8" hidden="1">
      <c r="A253" t="s">
        <v>107</v>
      </c>
      <c r="B253" t="s">
        <v>113</v>
      </c>
      <c r="C253" t="s">
        <v>13</v>
      </c>
      <c r="D253" t="s">
        <v>9</v>
      </c>
      <c r="E253">
        <v>1000</v>
      </c>
      <c r="F253">
        <v>10</v>
      </c>
      <c r="G253">
        <v>18736</v>
      </c>
      <c r="H253">
        <v>6.4047895399999999E-2</v>
      </c>
    </row>
    <row r="254" spans="1:8" hidden="1">
      <c r="A254" t="s">
        <v>107</v>
      </c>
      <c r="B254" t="s">
        <v>113</v>
      </c>
      <c r="C254" t="s">
        <v>13</v>
      </c>
      <c r="D254" t="s">
        <v>9</v>
      </c>
      <c r="E254">
        <v>1000</v>
      </c>
      <c r="F254">
        <v>10</v>
      </c>
      <c r="G254">
        <v>19346</v>
      </c>
      <c r="H254">
        <v>6.2029287199999998E-2</v>
      </c>
    </row>
    <row r="255" spans="1:8" hidden="1">
      <c r="A255" t="s">
        <v>107</v>
      </c>
      <c r="B255" t="s">
        <v>113</v>
      </c>
      <c r="C255" t="s">
        <v>13</v>
      </c>
      <c r="D255" t="s">
        <v>9</v>
      </c>
      <c r="E255">
        <v>1000</v>
      </c>
      <c r="F255">
        <v>90</v>
      </c>
      <c r="G255">
        <v>25212</v>
      </c>
      <c r="H255">
        <v>4.7596599900000001E-2</v>
      </c>
    </row>
    <row r="256" spans="1:8" hidden="1">
      <c r="A256" t="s">
        <v>107</v>
      </c>
      <c r="B256" t="s">
        <v>113</v>
      </c>
      <c r="C256" t="s">
        <v>13</v>
      </c>
      <c r="D256" t="s">
        <v>9</v>
      </c>
      <c r="E256">
        <v>1000</v>
      </c>
      <c r="F256">
        <v>90</v>
      </c>
      <c r="G256">
        <v>26934</v>
      </c>
      <c r="H256">
        <v>4.4553529500000001E-2</v>
      </c>
    </row>
    <row r="257" spans="1:8" hidden="1">
      <c r="A257" t="s">
        <v>107</v>
      </c>
      <c r="B257" t="s">
        <v>113</v>
      </c>
      <c r="C257" t="s">
        <v>13</v>
      </c>
      <c r="D257" t="s">
        <v>12</v>
      </c>
      <c r="E257">
        <v>1000</v>
      </c>
      <c r="F257">
        <v>10</v>
      </c>
      <c r="G257">
        <v>1079</v>
      </c>
      <c r="H257">
        <v>1.1124769449</v>
      </c>
    </row>
    <row r="258" spans="1:8" hidden="1">
      <c r="A258" t="s">
        <v>107</v>
      </c>
      <c r="B258" t="s">
        <v>113</v>
      </c>
      <c r="C258" t="s">
        <v>13</v>
      </c>
      <c r="D258" t="s">
        <v>12</v>
      </c>
      <c r="E258">
        <v>1000</v>
      </c>
      <c r="F258">
        <v>10</v>
      </c>
      <c r="G258">
        <v>1412</v>
      </c>
      <c r="H258">
        <v>0.84980320929999997</v>
      </c>
    </row>
    <row r="259" spans="1:8" hidden="1">
      <c r="A259" t="s">
        <v>107</v>
      </c>
      <c r="B259" t="s">
        <v>113</v>
      </c>
      <c r="C259" t="s">
        <v>13</v>
      </c>
      <c r="D259" t="s">
        <v>12</v>
      </c>
      <c r="E259">
        <v>1000</v>
      </c>
      <c r="F259">
        <v>90</v>
      </c>
      <c r="G259">
        <v>2982</v>
      </c>
      <c r="H259">
        <v>0.40246084329999998</v>
      </c>
    </row>
    <row r="260" spans="1:8" hidden="1">
      <c r="A260" t="s">
        <v>107</v>
      </c>
      <c r="B260" t="s">
        <v>113</v>
      </c>
      <c r="C260" t="s">
        <v>13</v>
      </c>
      <c r="D260" t="s">
        <v>12</v>
      </c>
      <c r="E260">
        <v>1000</v>
      </c>
      <c r="F260">
        <v>90</v>
      </c>
      <c r="G260">
        <v>3564</v>
      </c>
      <c r="H260">
        <v>0.33667692539999999</v>
      </c>
    </row>
    <row r="261" spans="1:8" hidden="1">
      <c r="A261" t="s">
        <v>107</v>
      </c>
      <c r="B261" t="s">
        <v>114</v>
      </c>
      <c r="C261" t="s">
        <v>8</v>
      </c>
      <c r="D261" t="s">
        <v>9</v>
      </c>
      <c r="E261">
        <v>500</v>
      </c>
      <c r="F261">
        <v>10</v>
      </c>
      <c r="G261">
        <v>2716</v>
      </c>
      <c r="H261">
        <v>0.1840631217</v>
      </c>
    </row>
    <row r="262" spans="1:8" hidden="1">
      <c r="A262" t="s">
        <v>107</v>
      </c>
      <c r="B262" t="s">
        <v>114</v>
      </c>
      <c r="C262" t="s">
        <v>8</v>
      </c>
      <c r="D262" t="s">
        <v>9</v>
      </c>
      <c r="E262">
        <v>500</v>
      </c>
      <c r="F262">
        <v>90</v>
      </c>
      <c r="G262">
        <v>3237</v>
      </c>
      <c r="H262">
        <v>0.1544553488</v>
      </c>
    </row>
    <row r="263" spans="1:8" hidden="1">
      <c r="A263" t="s">
        <v>107</v>
      </c>
      <c r="B263" t="s">
        <v>114</v>
      </c>
      <c r="C263" t="s">
        <v>8</v>
      </c>
      <c r="D263" t="s">
        <v>9</v>
      </c>
      <c r="E263">
        <v>1000</v>
      </c>
      <c r="F263">
        <v>90</v>
      </c>
      <c r="G263">
        <v>3449</v>
      </c>
      <c r="H263">
        <v>0.28997635840000002</v>
      </c>
    </row>
    <row r="264" spans="1:8" hidden="1">
      <c r="A264" t="s">
        <v>107</v>
      </c>
      <c r="B264" t="s">
        <v>114</v>
      </c>
      <c r="C264" t="s">
        <v>8</v>
      </c>
      <c r="D264" t="s">
        <v>9</v>
      </c>
      <c r="E264">
        <v>3000</v>
      </c>
      <c r="F264">
        <v>90</v>
      </c>
      <c r="G264">
        <v>3860</v>
      </c>
      <c r="H264">
        <v>0.77724945550000002</v>
      </c>
    </row>
    <row r="265" spans="1:8" hidden="1">
      <c r="A265" t="s">
        <v>107</v>
      </c>
      <c r="B265" t="s">
        <v>114</v>
      </c>
      <c r="C265" t="s">
        <v>8</v>
      </c>
      <c r="D265" t="s">
        <v>10</v>
      </c>
      <c r="E265">
        <v>500</v>
      </c>
      <c r="F265">
        <v>10</v>
      </c>
      <c r="G265">
        <v>2362</v>
      </c>
      <c r="H265">
        <v>0.21172730619999999</v>
      </c>
    </row>
    <row r="266" spans="1:8" hidden="1">
      <c r="A266" t="s">
        <v>107</v>
      </c>
      <c r="B266" t="s">
        <v>114</v>
      </c>
      <c r="C266" t="s">
        <v>8</v>
      </c>
      <c r="D266" t="s">
        <v>10</v>
      </c>
      <c r="E266">
        <v>500</v>
      </c>
      <c r="F266">
        <v>90</v>
      </c>
      <c r="G266">
        <v>2351</v>
      </c>
      <c r="H266">
        <v>0.21267019209999999</v>
      </c>
    </row>
    <row r="267" spans="1:8" hidden="1">
      <c r="A267" t="s">
        <v>107</v>
      </c>
      <c r="B267" t="s">
        <v>114</v>
      </c>
      <c r="C267" t="s">
        <v>8</v>
      </c>
      <c r="D267" t="s">
        <v>10</v>
      </c>
      <c r="E267">
        <v>1000</v>
      </c>
      <c r="F267">
        <v>90</v>
      </c>
      <c r="G267">
        <v>2425</v>
      </c>
      <c r="H267">
        <v>0.41238188739999998</v>
      </c>
    </row>
    <row r="268" spans="1:8" hidden="1">
      <c r="A268" t="s">
        <v>107</v>
      </c>
      <c r="B268" t="s">
        <v>114</v>
      </c>
      <c r="C268" t="s">
        <v>8</v>
      </c>
      <c r="D268" t="s">
        <v>10</v>
      </c>
      <c r="E268">
        <v>3000</v>
      </c>
      <c r="F268">
        <v>90</v>
      </c>
      <c r="G268">
        <v>2713</v>
      </c>
      <c r="H268">
        <v>1.1058695316</v>
      </c>
    </row>
    <row r="269" spans="1:8" hidden="1">
      <c r="A269" t="s">
        <v>107</v>
      </c>
      <c r="B269" t="s">
        <v>114</v>
      </c>
      <c r="C269" t="s">
        <v>11</v>
      </c>
      <c r="D269" t="s">
        <v>9</v>
      </c>
      <c r="E269">
        <v>500</v>
      </c>
      <c r="F269">
        <v>10</v>
      </c>
      <c r="G269">
        <v>12889</v>
      </c>
      <c r="H269">
        <v>7.7584009000000002E-3</v>
      </c>
    </row>
    <row r="270" spans="1:8" hidden="1">
      <c r="A270" t="s">
        <v>107</v>
      </c>
      <c r="B270" t="s">
        <v>114</v>
      </c>
      <c r="C270" t="s">
        <v>11</v>
      </c>
      <c r="D270" t="s">
        <v>9</v>
      </c>
      <c r="E270">
        <v>500</v>
      </c>
      <c r="F270">
        <v>90</v>
      </c>
      <c r="G270">
        <v>35513</v>
      </c>
      <c r="H270">
        <v>2.8158609999999998E-3</v>
      </c>
    </row>
    <row r="271" spans="1:8" hidden="1">
      <c r="A271" t="s">
        <v>107</v>
      </c>
      <c r="B271" t="s">
        <v>114</v>
      </c>
      <c r="C271" t="s">
        <v>11</v>
      </c>
      <c r="D271" t="s">
        <v>9</v>
      </c>
      <c r="E271">
        <v>1000</v>
      </c>
      <c r="F271">
        <v>90</v>
      </c>
      <c r="G271">
        <v>36221</v>
      </c>
      <c r="H271">
        <v>5.5216453E-3</v>
      </c>
    </row>
    <row r="272" spans="1:8" hidden="1">
      <c r="A272" t="s">
        <v>107</v>
      </c>
      <c r="B272" t="s">
        <v>114</v>
      </c>
      <c r="C272" t="s">
        <v>11</v>
      </c>
      <c r="D272" t="s">
        <v>9</v>
      </c>
      <c r="E272">
        <v>3000</v>
      </c>
      <c r="F272">
        <v>90</v>
      </c>
      <c r="G272">
        <v>38294</v>
      </c>
      <c r="H272">
        <v>1.5668405199999999E-2</v>
      </c>
    </row>
    <row r="273" spans="1:8" hidden="1">
      <c r="A273" t="s">
        <v>107</v>
      </c>
      <c r="B273" t="s">
        <v>114</v>
      </c>
      <c r="C273" t="s">
        <v>11</v>
      </c>
      <c r="D273" t="s">
        <v>12</v>
      </c>
      <c r="E273">
        <v>500</v>
      </c>
      <c r="F273">
        <v>10</v>
      </c>
      <c r="G273">
        <v>2289</v>
      </c>
      <c r="H273">
        <v>4.3685361700000001E-2</v>
      </c>
    </row>
    <row r="274" spans="1:8" hidden="1">
      <c r="A274" t="s">
        <v>107</v>
      </c>
      <c r="B274" t="s">
        <v>114</v>
      </c>
      <c r="C274" t="s">
        <v>11</v>
      </c>
      <c r="D274" t="s">
        <v>12</v>
      </c>
      <c r="E274">
        <v>500</v>
      </c>
      <c r="F274">
        <v>90</v>
      </c>
      <c r="G274">
        <v>7595</v>
      </c>
      <c r="H274">
        <v>1.3167141E-2</v>
      </c>
    </row>
    <row r="275" spans="1:8" hidden="1">
      <c r="A275" t="s">
        <v>107</v>
      </c>
      <c r="B275" t="s">
        <v>114</v>
      </c>
      <c r="C275" t="s">
        <v>11</v>
      </c>
      <c r="D275" t="s">
        <v>12</v>
      </c>
      <c r="E275">
        <v>1000</v>
      </c>
      <c r="F275">
        <v>90</v>
      </c>
      <c r="G275">
        <v>7670</v>
      </c>
      <c r="H275">
        <v>2.60743685E-2</v>
      </c>
    </row>
    <row r="276" spans="1:8" hidden="1">
      <c r="A276" t="s">
        <v>107</v>
      </c>
      <c r="B276" t="s">
        <v>114</v>
      </c>
      <c r="C276" t="s">
        <v>11</v>
      </c>
      <c r="D276" t="s">
        <v>12</v>
      </c>
      <c r="E276">
        <v>3000</v>
      </c>
      <c r="F276">
        <v>90</v>
      </c>
      <c r="G276">
        <v>8043</v>
      </c>
      <c r="H276">
        <v>7.4601300100000004E-2</v>
      </c>
    </row>
    <row r="277" spans="1:8" hidden="1">
      <c r="A277" t="s">
        <v>107</v>
      </c>
      <c r="B277" t="s">
        <v>114</v>
      </c>
      <c r="C277" t="s">
        <v>13</v>
      </c>
      <c r="D277" t="s">
        <v>9</v>
      </c>
      <c r="E277">
        <v>500</v>
      </c>
      <c r="F277">
        <v>10</v>
      </c>
      <c r="G277">
        <v>5460</v>
      </c>
      <c r="H277">
        <v>0.1098985747</v>
      </c>
    </row>
    <row r="278" spans="1:8" hidden="1">
      <c r="A278" t="s">
        <v>107</v>
      </c>
      <c r="B278" t="s">
        <v>114</v>
      </c>
      <c r="C278" t="s">
        <v>13</v>
      </c>
      <c r="D278" t="s">
        <v>9</v>
      </c>
      <c r="E278">
        <v>500</v>
      </c>
      <c r="F278">
        <v>90</v>
      </c>
      <c r="G278">
        <v>6989</v>
      </c>
      <c r="H278">
        <v>8.5845798299999998E-2</v>
      </c>
    </row>
    <row r="279" spans="1:8" hidden="1">
      <c r="A279" t="s">
        <v>107</v>
      </c>
      <c r="B279" t="s">
        <v>114</v>
      </c>
      <c r="C279" t="s">
        <v>13</v>
      </c>
      <c r="D279" t="s">
        <v>9</v>
      </c>
      <c r="E279">
        <v>1000</v>
      </c>
      <c r="F279">
        <v>90</v>
      </c>
      <c r="G279">
        <v>7269</v>
      </c>
      <c r="H279">
        <v>0.1650869995</v>
      </c>
    </row>
    <row r="280" spans="1:8" hidden="1">
      <c r="A280" t="s">
        <v>107</v>
      </c>
      <c r="B280" t="s">
        <v>114</v>
      </c>
      <c r="C280" t="s">
        <v>13</v>
      </c>
      <c r="D280" t="s">
        <v>9</v>
      </c>
      <c r="E280">
        <v>3000</v>
      </c>
      <c r="F280">
        <v>90</v>
      </c>
      <c r="G280">
        <v>8232</v>
      </c>
      <c r="H280">
        <v>0.43731114269999999</v>
      </c>
    </row>
    <row r="281" spans="1:8">
      <c r="A281" t="s">
        <v>107</v>
      </c>
      <c r="B281" t="s">
        <v>114</v>
      </c>
      <c r="C281" t="s">
        <v>13</v>
      </c>
      <c r="D281" t="s">
        <v>12</v>
      </c>
      <c r="E281">
        <v>500</v>
      </c>
      <c r="F281">
        <v>10</v>
      </c>
      <c r="G281">
        <v>525</v>
      </c>
      <c r="H281">
        <v>1.1436837912</v>
      </c>
    </row>
    <row r="282" spans="1:8" hidden="1">
      <c r="A282" t="s">
        <v>107</v>
      </c>
      <c r="B282" t="s">
        <v>114</v>
      </c>
      <c r="C282" t="s">
        <v>13</v>
      </c>
      <c r="D282" t="s">
        <v>12</v>
      </c>
      <c r="E282">
        <v>500</v>
      </c>
      <c r="F282">
        <v>90</v>
      </c>
      <c r="G282">
        <v>1200</v>
      </c>
      <c r="H282">
        <v>0.50007182360000002</v>
      </c>
    </row>
    <row r="283" spans="1:8" hidden="1">
      <c r="A283" t="s">
        <v>107</v>
      </c>
      <c r="B283" t="s">
        <v>114</v>
      </c>
      <c r="C283" t="s">
        <v>13</v>
      </c>
      <c r="D283" t="s">
        <v>12</v>
      </c>
      <c r="E283">
        <v>1000</v>
      </c>
      <c r="F283">
        <v>90</v>
      </c>
      <c r="G283">
        <v>1224</v>
      </c>
      <c r="H283">
        <v>0.98076152800000005</v>
      </c>
    </row>
    <row r="284" spans="1:8" hidden="1">
      <c r="A284" t="s">
        <v>107</v>
      </c>
      <c r="B284" t="s">
        <v>114</v>
      </c>
      <c r="C284" t="s">
        <v>13</v>
      </c>
      <c r="D284" t="s">
        <v>12</v>
      </c>
      <c r="E284">
        <v>3000</v>
      </c>
      <c r="F284">
        <v>90</v>
      </c>
      <c r="G284">
        <v>1336</v>
      </c>
      <c r="H284">
        <v>2.6942756175999998</v>
      </c>
    </row>
    <row r="285" spans="1:8" hidden="1">
      <c r="A285" t="s">
        <v>107</v>
      </c>
      <c r="B285" t="s">
        <v>108</v>
      </c>
      <c r="C285" t="s">
        <v>8</v>
      </c>
      <c r="D285" t="s">
        <v>9</v>
      </c>
      <c r="E285">
        <v>500</v>
      </c>
      <c r="F285">
        <v>10</v>
      </c>
      <c r="G285">
        <v>185</v>
      </c>
      <c r="H285">
        <v>2.7063572407000001</v>
      </c>
    </row>
    <row r="286" spans="1:8" hidden="1">
      <c r="A286" t="s">
        <v>107</v>
      </c>
      <c r="B286" t="s">
        <v>108</v>
      </c>
      <c r="C286" t="s">
        <v>8</v>
      </c>
      <c r="D286" t="s">
        <v>9</v>
      </c>
      <c r="E286">
        <v>500</v>
      </c>
      <c r="F286">
        <v>90</v>
      </c>
      <c r="G286">
        <v>184</v>
      </c>
      <c r="H286">
        <v>2.7154335976000001</v>
      </c>
    </row>
    <row r="287" spans="1:8" hidden="1">
      <c r="A287" t="s">
        <v>107</v>
      </c>
      <c r="B287" t="s">
        <v>108</v>
      </c>
      <c r="C287" t="s">
        <v>8</v>
      </c>
      <c r="D287" t="s">
        <v>9</v>
      </c>
      <c r="E287">
        <v>1000</v>
      </c>
      <c r="F287">
        <v>90</v>
      </c>
      <c r="G287">
        <v>221</v>
      </c>
      <c r="H287">
        <v>4.5260763168000002</v>
      </c>
    </row>
    <row r="288" spans="1:8" hidden="1">
      <c r="A288" t="s">
        <v>107</v>
      </c>
      <c r="B288" t="s">
        <v>108</v>
      </c>
      <c r="C288" t="s">
        <v>8</v>
      </c>
      <c r="D288" t="s">
        <v>9</v>
      </c>
      <c r="E288">
        <v>3000</v>
      </c>
      <c r="F288">
        <v>90</v>
      </c>
      <c r="G288">
        <v>556</v>
      </c>
      <c r="H288">
        <v>5.3915481566999999</v>
      </c>
    </row>
    <row r="289" spans="1:8" hidden="1">
      <c r="A289" t="s">
        <v>107</v>
      </c>
      <c r="B289" t="s">
        <v>108</v>
      </c>
      <c r="C289" t="s">
        <v>8</v>
      </c>
      <c r="D289" t="s">
        <v>10</v>
      </c>
      <c r="E289">
        <v>500</v>
      </c>
      <c r="F289">
        <v>10</v>
      </c>
      <c r="G289">
        <v>1420</v>
      </c>
      <c r="H289">
        <v>0.35215300319999998</v>
      </c>
    </row>
    <row r="290" spans="1:8" hidden="1">
      <c r="A290" t="s">
        <v>107</v>
      </c>
      <c r="B290" t="s">
        <v>108</v>
      </c>
      <c r="C290" t="s">
        <v>8</v>
      </c>
      <c r="D290" t="s">
        <v>10</v>
      </c>
      <c r="E290">
        <v>500</v>
      </c>
      <c r="F290">
        <v>90</v>
      </c>
      <c r="G290">
        <v>1725</v>
      </c>
      <c r="H290">
        <v>0.28989592190000002</v>
      </c>
    </row>
    <row r="291" spans="1:8" hidden="1">
      <c r="A291" t="s">
        <v>107</v>
      </c>
      <c r="B291" t="s">
        <v>108</v>
      </c>
      <c r="C291" t="s">
        <v>8</v>
      </c>
      <c r="D291" t="s">
        <v>10</v>
      </c>
      <c r="E291">
        <v>1000</v>
      </c>
      <c r="F291">
        <v>90</v>
      </c>
      <c r="G291">
        <v>1701</v>
      </c>
      <c r="H291">
        <v>0.58771675830000003</v>
      </c>
    </row>
    <row r="292" spans="1:8" hidden="1">
      <c r="A292" t="s">
        <v>107</v>
      </c>
      <c r="B292" t="s">
        <v>108</v>
      </c>
      <c r="C292" t="s">
        <v>8</v>
      </c>
      <c r="D292" t="s">
        <v>10</v>
      </c>
      <c r="E292">
        <v>3000</v>
      </c>
      <c r="F292">
        <v>90</v>
      </c>
      <c r="G292">
        <v>1836</v>
      </c>
      <c r="H292">
        <v>1.6337282658000001</v>
      </c>
    </row>
    <row r="293" spans="1:8" hidden="1">
      <c r="A293" t="s">
        <v>107</v>
      </c>
      <c r="B293" t="s">
        <v>108</v>
      </c>
      <c r="C293" t="s">
        <v>11</v>
      </c>
      <c r="D293" t="s">
        <v>9</v>
      </c>
      <c r="E293">
        <v>500</v>
      </c>
      <c r="F293">
        <v>10</v>
      </c>
      <c r="G293">
        <v>15278</v>
      </c>
      <c r="H293">
        <v>6.5452768000000003E-3</v>
      </c>
    </row>
    <row r="294" spans="1:8" hidden="1">
      <c r="A294" t="s">
        <v>107</v>
      </c>
      <c r="B294" t="s">
        <v>108</v>
      </c>
      <c r="C294" t="s">
        <v>11</v>
      </c>
      <c r="D294" t="s">
        <v>9</v>
      </c>
      <c r="E294">
        <v>500</v>
      </c>
      <c r="F294">
        <v>90</v>
      </c>
      <c r="G294">
        <v>37473</v>
      </c>
      <c r="H294">
        <v>2.6685644000000001E-3</v>
      </c>
    </row>
    <row r="295" spans="1:8" hidden="1">
      <c r="A295" t="s">
        <v>107</v>
      </c>
      <c r="B295" t="s">
        <v>108</v>
      </c>
      <c r="C295" t="s">
        <v>11</v>
      </c>
      <c r="D295" t="s">
        <v>9</v>
      </c>
      <c r="E295">
        <v>1000</v>
      </c>
      <c r="F295">
        <v>90</v>
      </c>
      <c r="G295">
        <v>39819</v>
      </c>
      <c r="H295">
        <v>5.0227479E-3</v>
      </c>
    </row>
    <row r="296" spans="1:8" hidden="1">
      <c r="A296" t="s">
        <v>107</v>
      </c>
      <c r="B296" t="s">
        <v>108</v>
      </c>
      <c r="C296" t="s">
        <v>11</v>
      </c>
      <c r="D296" t="s">
        <v>9</v>
      </c>
      <c r="E296">
        <v>3000</v>
      </c>
      <c r="F296">
        <v>90</v>
      </c>
      <c r="G296">
        <v>46900</v>
      </c>
      <c r="H296">
        <v>1.2793173099999999E-2</v>
      </c>
    </row>
    <row r="297" spans="1:8" hidden="1">
      <c r="A297" t="s">
        <v>107</v>
      </c>
      <c r="B297" t="s">
        <v>108</v>
      </c>
      <c r="C297" t="s">
        <v>11</v>
      </c>
      <c r="D297" t="s">
        <v>12</v>
      </c>
      <c r="E297">
        <v>500</v>
      </c>
      <c r="F297">
        <v>10</v>
      </c>
      <c r="G297">
        <v>5519</v>
      </c>
      <c r="H297">
        <v>1.81195047E-2</v>
      </c>
    </row>
    <row r="298" spans="1:8" hidden="1">
      <c r="A298" t="s">
        <v>107</v>
      </c>
      <c r="B298" t="s">
        <v>108</v>
      </c>
      <c r="C298" t="s">
        <v>11</v>
      </c>
      <c r="D298" t="s">
        <v>12</v>
      </c>
      <c r="E298">
        <v>500</v>
      </c>
      <c r="F298">
        <v>90</v>
      </c>
      <c r="G298">
        <v>13466</v>
      </c>
      <c r="H298">
        <v>7.4258869999999999E-3</v>
      </c>
    </row>
    <row r="299" spans="1:8" hidden="1">
      <c r="A299" t="s">
        <v>107</v>
      </c>
      <c r="B299" t="s">
        <v>108</v>
      </c>
      <c r="C299" t="s">
        <v>11</v>
      </c>
      <c r="D299" t="s">
        <v>12</v>
      </c>
      <c r="E299">
        <v>1000</v>
      </c>
      <c r="F299">
        <v>90</v>
      </c>
      <c r="G299">
        <v>15091</v>
      </c>
      <c r="H299">
        <v>1.32527789E-2</v>
      </c>
    </row>
    <row r="300" spans="1:8" hidden="1">
      <c r="A300" t="s">
        <v>107</v>
      </c>
      <c r="B300" t="s">
        <v>108</v>
      </c>
      <c r="C300" t="s">
        <v>11</v>
      </c>
      <c r="D300" t="s">
        <v>12</v>
      </c>
      <c r="E300">
        <v>3000</v>
      </c>
      <c r="F300">
        <v>90</v>
      </c>
      <c r="G300">
        <v>19369</v>
      </c>
      <c r="H300">
        <v>3.0978059400000001E-2</v>
      </c>
    </row>
    <row r="301" spans="1:8" hidden="1">
      <c r="A301" t="s">
        <v>107</v>
      </c>
      <c r="B301" t="s">
        <v>108</v>
      </c>
      <c r="C301" t="s">
        <v>13</v>
      </c>
      <c r="D301" t="s">
        <v>9</v>
      </c>
      <c r="E301">
        <v>500</v>
      </c>
      <c r="F301">
        <v>10</v>
      </c>
      <c r="G301">
        <v>8524</v>
      </c>
      <c r="H301">
        <v>7.0388600199999998E-2</v>
      </c>
    </row>
    <row r="302" spans="1:8" hidden="1">
      <c r="A302" t="s">
        <v>107</v>
      </c>
      <c r="B302" t="s">
        <v>108</v>
      </c>
      <c r="C302" t="s">
        <v>13</v>
      </c>
      <c r="D302" t="s">
        <v>9</v>
      </c>
      <c r="E302">
        <v>500</v>
      </c>
      <c r="F302">
        <v>90</v>
      </c>
      <c r="G302">
        <v>13982</v>
      </c>
      <c r="H302">
        <v>4.2913839199999998E-2</v>
      </c>
    </row>
    <row r="303" spans="1:8" hidden="1">
      <c r="A303" t="s">
        <v>107</v>
      </c>
      <c r="B303" t="s">
        <v>108</v>
      </c>
      <c r="C303" t="s">
        <v>13</v>
      </c>
      <c r="D303" t="s">
        <v>9</v>
      </c>
      <c r="E303">
        <v>1000</v>
      </c>
      <c r="F303">
        <v>90</v>
      </c>
      <c r="G303">
        <v>14234</v>
      </c>
      <c r="H303">
        <v>8.4304653100000002E-2</v>
      </c>
    </row>
    <row r="304" spans="1:8" hidden="1">
      <c r="A304" t="s">
        <v>107</v>
      </c>
      <c r="B304" t="s">
        <v>108</v>
      </c>
      <c r="C304" t="s">
        <v>13</v>
      </c>
      <c r="D304" t="s">
        <v>9</v>
      </c>
      <c r="E304">
        <v>3000</v>
      </c>
      <c r="F304">
        <v>90</v>
      </c>
      <c r="G304">
        <v>15080</v>
      </c>
      <c r="H304">
        <v>0.23872469369999999</v>
      </c>
    </row>
    <row r="305" spans="1:8">
      <c r="A305" t="s">
        <v>107</v>
      </c>
      <c r="B305" t="s">
        <v>108</v>
      </c>
      <c r="C305" t="s">
        <v>13</v>
      </c>
      <c r="D305" t="s">
        <v>12</v>
      </c>
      <c r="E305">
        <v>500</v>
      </c>
      <c r="F305">
        <v>10</v>
      </c>
      <c r="G305">
        <v>1094</v>
      </c>
      <c r="H305">
        <v>0.54830318690000002</v>
      </c>
    </row>
    <row r="306" spans="1:8" hidden="1">
      <c r="A306" t="s">
        <v>107</v>
      </c>
      <c r="B306" t="s">
        <v>108</v>
      </c>
      <c r="C306" t="s">
        <v>13</v>
      </c>
      <c r="D306" t="s">
        <v>12</v>
      </c>
      <c r="E306">
        <v>500</v>
      </c>
      <c r="F306">
        <v>90</v>
      </c>
      <c r="G306">
        <v>3387</v>
      </c>
      <c r="H306">
        <v>0.1771616191</v>
      </c>
    </row>
    <row r="307" spans="1:8" hidden="1">
      <c r="A307" t="s">
        <v>107</v>
      </c>
      <c r="B307" t="s">
        <v>108</v>
      </c>
      <c r="C307" t="s">
        <v>13</v>
      </c>
      <c r="D307" t="s">
        <v>12</v>
      </c>
      <c r="E307">
        <v>1000</v>
      </c>
      <c r="F307">
        <v>90</v>
      </c>
      <c r="G307">
        <v>3549</v>
      </c>
      <c r="H307">
        <v>0.33809283379999999</v>
      </c>
    </row>
    <row r="308" spans="1:8" hidden="1">
      <c r="A308" t="s">
        <v>107</v>
      </c>
      <c r="B308" t="s">
        <v>108</v>
      </c>
      <c r="C308" t="s">
        <v>13</v>
      </c>
      <c r="D308" t="s">
        <v>12</v>
      </c>
      <c r="E308">
        <v>3000</v>
      </c>
      <c r="F308">
        <v>90</v>
      </c>
      <c r="G308">
        <v>4460</v>
      </c>
      <c r="H308">
        <v>0.80726146700000001</v>
      </c>
    </row>
    <row r="309" spans="1:8" hidden="1">
      <c r="A309" t="s">
        <v>107</v>
      </c>
      <c r="B309" t="s">
        <v>109</v>
      </c>
      <c r="C309" t="s">
        <v>8</v>
      </c>
      <c r="D309" t="s">
        <v>9</v>
      </c>
      <c r="E309">
        <v>1000</v>
      </c>
      <c r="F309">
        <v>10</v>
      </c>
      <c r="G309">
        <v>282</v>
      </c>
      <c r="H309">
        <v>3.5518369674999999</v>
      </c>
    </row>
    <row r="310" spans="1:8" hidden="1">
      <c r="A310" t="s">
        <v>107</v>
      </c>
      <c r="B310" t="s">
        <v>109</v>
      </c>
      <c r="C310" t="s">
        <v>8</v>
      </c>
      <c r="D310" t="s">
        <v>9</v>
      </c>
      <c r="E310">
        <v>1000</v>
      </c>
      <c r="F310">
        <v>90</v>
      </c>
      <c r="G310">
        <v>314</v>
      </c>
      <c r="H310">
        <v>3.1867687702</v>
      </c>
    </row>
    <row r="311" spans="1:8" hidden="1">
      <c r="A311" t="s">
        <v>107</v>
      </c>
      <c r="B311" t="s">
        <v>109</v>
      </c>
      <c r="C311" t="s">
        <v>8</v>
      </c>
      <c r="D311" t="s">
        <v>10</v>
      </c>
      <c r="E311">
        <v>500</v>
      </c>
      <c r="F311">
        <v>10</v>
      </c>
      <c r="G311">
        <v>3007</v>
      </c>
      <c r="H311">
        <v>0.16625881200000001</v>
      </c>
    </row>
    <row r="312" spans="1:8" hidden="1">
      <c r="A312" t="s">
        <v>107</v>
      </c>
      <c r="B312" t="s">
        <v>109</v>
      </c>
      <c r="C312" t="s">
        <v>11</v>
      </c>
      <c r="D312" t="s">
        <v>9</v>
      </c>
      <c r="E312">
        <v>1000</v>
      </c>
      <c r="F312">
        <v>10</v>
      </c>
      <c r="G312">
        <v>26894</v>
      </c>
      <c r="H312">
        <v>7.4367165000000001E-3</v>
      </c>
    </row>
    <row r="313" spans="1:8" hidden="1">
      <c r="A313" t="s">
        <v>107</v>
      </c>
      <c r="B313" t="s">
        <v>109</v>
      </c>
      <c r="C313" t="s">
        <v>11</v>
      </c>
      <c r="D313" t="s">
        <v>9</v>
      </c>
      <c r="E313">
        <v>1000</v>
      </c>
      <c r="F313">
        <v>90</v>
      </c>
      <c r="G313">
        <v>54042</v>
      </c>
      <c r="H313">
        <v>3.7007995E-3</v>
      </c>
    </row>
    <row r="314" spans="1:8" hidden="1">
      <c r="A314" t="s">
        <v>107</v>
      </c>
      <c r="B314" t="s">
        <v>109</v>
      </c>
      <c r="C314" t="s">
        <v>11</v>
      </c>
      <c r="D314" t="s">
        <v>12</v>
      </c>
      <c r="E314">
        <v>1000</v>
      </c>
      <c r="F314">
        <v>10</v>
      </c>
      <c r="G314">
        <v>10622</v>
      </c>
      <c r="H314">
        <v>1.8829213500000001E-2</v>
      </c>
    </row>
    <row r="315" spans="1:8" hidden="1">
      <c r="A315" t="s">
        <v>107</v>
      </c>
      <c r="B315" t="s">
        <v>109</v>
      </c>
      <c r="C315" t="s">
        <v>11</v>
      </c>
      <c r="D315" t="s">
        <v>12</v>
      </c>
      <c r="E315">
        <v>1000</v>
      </c>
      <c r="F315">
        <v>90</v>
      </c>
      <c r="G315">
        <v>22666</v>
      </c>
      <c r="H315">
        <v>8.8239423999999997E-3</v>
      </c>
    </row>
    <row r="316" spans="1:8" hidden="1">
      <c r="A316" t="s">
        <v>107</v>
      </c>
      <c r="B316" t="s">
        <v>109</v>
      </c>
      <c r="C316" t="s">
        <v>13</v>
      </c>
      <c r="D316" t="s">
        <v>9</v>
      </c>
      <c r="E316">
        <v>1000</v>
      </c>
      <c r="F316">
        <v>10</v>
      </c>
      <c r="G316">
        <v>11640</v>
      </c>
      <c r="H316">
        <v>0.10309403390000001</v>
      </c>
    </row>
    <row r="317" spans="1:8" hidden="1">
      <c r="A317" t="s">
        <v>107</v>
      </c>
      <c r="B317" t="s">
        <v>109</v>
      </c>
      <c r="C317" t="s">
        <v>13</v>
      </c>
      <c r="D317" t="s">
        <v>9</v>
      </c>
      <c r="E317">
        <v>1000</v>
      </c>
      <c r="F317">
        <v>90</v>
      </c>
      <c r="G317">
        <v>14775</v>
      </c>
      <c r="H317">
        <v>8.1217713699999999E-2</v>
      </c>
    </row>
    <row r="318" spans="1:8" hidden="1">
      <c r="A318" t="s">
        <v>107</v>
      </c>
      <c r="B318" t="s">
        <v>109</v>
      </c>
      <c r="C318" t="s">
        <v>13</v>
      </c>
      <c r="D318" t="s">
        <v>12</v>
      </c>
      <c r="E318">
        <v>1000</v>
      </c>
      <c r="F318">
        <v>10</v>
      </c>
      <c r="G318">
        <v>909</v>
      </c>
      <c r="H318">
        <v>1.3196495771000001</v>
      </c>
    </row>
    <row r="319" spans="1:8" hidden="1">
      <c r="A319" t="s">
        <v>107</v>
      </c>
      <c r="B319" t="s">
        <v>109</v>
      </c>
      <c r="C319" t="s">
        <v>13</v>
      </c>
      <c r="D319" t="s">
        <v>12</v>
      </c>
      <c r="E319">
        <v>1000</v>
      </c>
      <c r="F319">
        <v>90</v>
      </c>
      <c r="G319">
        <v>3423</v>
      </c>
      <c r="H319">
        <v>0.35055986049999999</v>
      </c>
    </row>
    <row r="320" spans="1:8" hidden="1">
      <c r="A320" t="s">
        <v>107</v>
      </c>
      <c r="B320" t="s">
        <v>110</v>
      </c>
      <c r="C320" t="s">
        <v>8</v>
      </c>
      <c r="D320" t="s">
        <v>9</v>
      </c>
      <c r="E320">
        <v>1000</v>
      </c>
      <c r="F320">
        <v>10</v>
      </c>
      <c r="G320">
        <v>551</v>
      </c>
      <c r="H320">
        <v>1.8150038718999999</v>
      </c>
    </row>
    <row r="321" spans="1:8" hidden="1">
      <c r="A321" t="s">
        <v>107</v>
      </c>
      <c r="B321" t="s">
        <v>110</v>
      </c>
      <c r="C321" t="s">
        <v>8</v>
      </c>
      <c r="D321" t="s">
        <v>9</v>
      </c>
      <c r="E321">
        <v>1000</v>
      </c>
      <c r="F321">
        <v>90</v>
      </c>
      <c r="G321">
        <v>544</v>
      </c>
      <c r="H321">
        <v>1.8390047549999999</v>
      </c>
    </row>
    <row r="322" spans="1:8" hidden="1">
      <c r="A322" t="s">
        <v>107</v>
      </c>
      <c r="B322" t="s">
        <v>110</v>
      </c>
      <c r="C322" t="s">
        <v>8</v>
      </c>
      <c r="D322" t="s">
        <v>10</v>
      </c>
      <c r="E322">
        <v>500</v>
      </c>
      <c r="F322">
        <v>10</v>
      </c>
      <c r="G322">
        <v>2858</v>
      </c>
      <c r="H322">
        <v>0.1749677509</v>
      </c>
    </row>
    <row r="323" spans="1:8" hidden="1">
      <c r="A323" t="s">
        <v>107</v>
      </c>
      <c r="B323" t="s">
        <v>110</v>
      </c>
      <c r="C323" t="s">
        <v>11</v>
      </c>
      <c r="D323" t="s">
        <v>9</v>
      </c>
      <c r="E323">
        <v>1000</v>
      </c>
      <c r="F323">
        <v>10</v>
      </c>
      <c r="G323">
        <v>20318</v>
      </c>
      <c r="H323">
        <v>9.8436297999999998E-3</v>
      </c>
    </row>
    <row r="324" spans="1:8" hidden="1">
      <c r="A324" t="s">
        <v>107</v>
      </c>
      <c r="B324" t="s">
        <v>110</v>
      </c>
      <c r="C324" t="s">
        <v>11</v>
      </c>
      <c r="D324" t="s">
        <v>9</v>
      </c>
      <c r="E324">
        <v>1000</v>
      </c>
      <c r="F324">
        <v>90</v>
      </c>
      <c r="G324">
        <v>42447</v>
      </c>
      <c r="H324">
        <v>4.7117621E-3</v>
      </c>
    </row>
    <row r="325" spans="1:8" hidden="1">
      <c r="A325" t="s">
        <v>107</v>
      </c>
      <c r="B325" t="s">
        <v>110</v>
      </c>
      <c r="C325" t="s">
        <v>11</v>
      </c>
      <c r="D325" t="s">
        <v>12</v>
      </c>
      <c r="E325">
        <v>1000</v>
      </c>
      <c r="F325">
        <v>10</v>
      </c>
      <c r="G325">
        <v>6355</v>
      </c>
      <c r="H325">
        <v>3.1472783499999997E-2</v>
      </c>
    </row>
    <row r="326" spans="1:8" hidden="1">
      <c r="A326" t="s">
        <v>107</v>
      </c>
      <c r="B326" t="s">
        <v>110</v>
      </c>
      <c r="C326" t="s">
        <v>11</v>
      </c>
      <c r="D326" t="s">
        <v>12</v>
      </c>
      <c r="E326">
        <v>1000</v>
      </c>
      <c r="F326">
        <v>90</v>
      </c>
      <c r="G326">
        <v>14824</v>
      </c>
      <c r="H326">
        <v>1.3491602599999999E-2</v>
      </c>
    </row>
    <row r="327" spans="1:8" hidden="1">
      <c r="A327" t="s">
        <v>107</v>
      </c>
      <c r="B327" t="s">
        <v>110</v>
      </c>
      <c r="C327" t="s">
        <v>13</v>
      </c>
      <c r="D327" t="s">
        <v>9</v>
      </c>
      <c r="E327">
        <v>1000</v>
      </c>
      <c r="F327">
        <v>10</v>
      </c>
      <c r="G327">
        <v>8006</v>
      </c>
      <c r="H327">
        <v>0.14988242090000001</v>
      </c>
    </row>
    <row r="328" spans="1:8" hidden="1">
      <c r="A328" t="s">
        <v>107</v>
      </c>
      <c r="B328" t="s">
        <v>110</v>
      </c>
      <c r="C328" t="s">
        <v>13</v>
      </c>
      <c r="D328" t="s">
        <v>9</v>
      </c>
      <c r="E328">
        <v>1000</v>
      </c>
      <c r="F328">
        <v>90</v>
      </c>
      <c r="G328">
        <v>11034</v>
      </c>
      <c r="H328">
        <v>0.10875377059999999</v>
      </c>
    </row>
    <row r="329" spans="1:8" hidden="1">
      <c r="A329" t="s">
        <v>107</v>
      </c>
      <c r="B329" t="s">
        <v>110</v>
      </c>
      <c r="C329" t="s">
        <v>13</v>
      </c>
      <c r="D329" t="s">
        <v>12</v>
      </c>
      <c r="E329">
        <v>1000</v>
      </c>
      <c r="F329">
        <v>10</v>
      </c>
      <c r="G329">
        <v>980</v>
      </c>
      <c r="H329">
        <v>1.2241878509999999</v>
      </c>
    </row>
    <row r="330" spans="1:8" hidden="1">
      <c r="A330" t="s">
        <v>107</v>
      </c>
      <c r="B330" t="s">
        <v>110</v>
      </c>
      <c r="C330" t="s">
        <v>13</v>
      </c>
      <c r="D330" t="s">
        <v>12</v>
      </c>
      <c r="E330">
        <v>1000</v>
      </c>
      <c r="F330">
        <v>90</v>
      </c>
      <c r="G330">
        <v>2056</v>
      </c>
      <c r="H330">
        <v>0.58360403780000003</v>
      </c>
    </row>
    <row r="331" spans="1:8" hidden="1">
      <c r="A331" t="s">
        <v>107</v>
      </c>
      <c r="B331" t="s">
        <v>111</v>
      </c>
      <c r="C331" t="s">
        <v>8</v>
      </c>
      <c r="D331" t="s">
        <v>9</v>
      </c>
      <c r="E331">
        <v>1000</v>
      </c>
      <c r="F331">
        <v>10</v>
      </c>
      <c r="G331">
        <v>599</v>
      </c>
      <c r="H331">
        <v>1.6701077223</v>
      </c>
    </row>
    <row r="332" spans="1:8" hidden="1">
      <c r="A332" t="s">
        <v>107</v>
      </c>
      <c r="B332" t="s">
        <v>111</v>
      </c>
      <c r="C332" t="s">
        <v>8</v>
      </c>
      <c r="D332" t="s">
        <v>9</v>
      </c>
      <c r="E332">
        <v>1000</v>
      </c>
      <c r="F332">
        <v>90</v>
      </c>
      <c r="G332">
        <v>563</v>
      </c>
      <c r="H332">
        <v>1.7777365446</v>
      </c>
    </row>
    <row r="333" spans="1:8" hidden="1">
      <c r="A333" t="s">
        <v>107</v>
      </c>
      <c r="B333" t="s">
        <v>111</v>
      </c>
      <c r="C333" t="s">
        <v>8</v>
      </c>
      <c r="D333" t="s">
        <v>10</v>
      </c>
      <c r="E333">
        <v>500</v>
      </c>
      <c r="F333">
        <v>10</v>
      </c>
      <c r="G333">
        <v>4485</v>
      </c>
      <c r="H333">
        <v>0.1114946753</v>
      </c>
    </row>
    <row r="334" spans="1:8" hidden="1">
      <c r="A334" t="s">
        <v>107</v>
      </c>
      <c r="B334" t="s">
        <v>111</v>
      </c>
      <c r="C334" t="s">
        <v>11</v>
      </c>
      <c r="D334" t="s">
        <v>9</v>
      </c>
      <c r="E334">
        <v>1000</v>
      </c>
      <c r="F334">
        <v>10</v>
      </c>
      <c r="G334">
        <v>30237</v>
      </c>
      <c r="H334">
        <v>6.6143814E-3</v>
      </c>
    </row>
    <row r="335" spans="1:8" hidden="1">
      <c r="A335" t="s">
        <v>107</v>
      </c>
      <c r="B335" t="s">
        <v>111</v>
      </c>
      <c r="C335" t="s">
        <v>11</v>
      </c>
      <c r="D335" t="s">
        <v>9</v>
      </c>
      <c r="E335">
        <v>1000</v>
      </c>
      <c r="F335">
        <v>90</v>
      </c>
      <c r="G335">
        <v>58851</v>
      </c>
      <c r="H335">
        <v>3.3984165999999998E-3</v>
      </c>
    </row>
    <row r="336" spans="1:8" hidden="1">
      <c r="A336" t="s">
        <v>107</v>
      </c>
      <c r="B336" t="s">
        <v>111</v>
      </c>
      <c r="C336" t="s">
        <v>11</v>
      </c>
      <c r="D336" t="s">
        <v>12</v>
      </c>
      <c r="E336">
        <v>1000</v>
      </c>
      <c r="F336">
        <v>10</v>
      </c>
      <c r="G336">
        <v>10530</v>
      </c>
      <c r="H336">
        <v>1.8992820800000001E-2</v>
      </c>
    </row>
    <row r="337" spans="1:8" hidden="1">
      <c r="A337" t="s">
        <v>107</v>
      </c>
      <c r="B337" t="s">
        <v>111</v>
      </c>
      <c r="C337" t="s">
        <v>11</v>
      </c>
      <c r="D337" t="s">
        <v>12</v>
      </c>
      <c r="E337">
        <v>1000</v>
      </c>
      <c r="F337">
        <v>90</v>
      </c>
      <c r="G337">
        <v>21916</v>
      </c>
      <c r="H337">
        <v>9.1258538999999996E-3</v>
      </c>
    </row>
    <row r="338" spans="1:8" hidden="1">
      <c r="A338" t="s">
        <v>107</v>
      </c>
      <c r="B338" t="s">
        <v>111</v>
      </c>
      <c r="C338" t="s">
        <v>13</v>
      </c>
      <c r="D338" t="s">
        <v>9</v>
      </c>
      <c r="E338">
        <v>1000</v>
      </c>
      <c r="F338">
        <v>10</v>
      </c>
      <c r="G338">
        <v>11238</v>
      </c>
      <c r="H338">
        <v>0.106784977</v>
      </c>
    </row>
    <row r="339" spans="1:8" hidden="1">
      <c r="A339" t="s">
        <v>107</v>
      </c>
      <c r="B339" t="s">
        <v>111</v>
      </c>
      <c r="C339" t="s">
        <v>13</v>
      </c>
      <c r="D339" t="s">
        <v>9</v>
      </c>
      <c r="E339">
        <v>1000</v>
      </c>
      <c r="F339">
        <v>90</v>
      </c>
      <c r="G339">
        <v>16116</v>
      </c>
      <c r="H339">
        <v>7.4458084999999993E-2</v>
      </c>
    </row>
    <row r="340" spans="1:8" hidden="1">
      <c r="A340" t="s">
        <v>107</v>
      </c>
      <c r="B340" t="s">
        <v>111</v>
      </c>
      <c r="C340" t="s">
        <v>13</v>
      </c>
      <c r="D340" t="s">
        <v>12</v>
      </c>
      <c r="E340">
        <v>1000</v>
      </c>
      <c r="F340">
        <v>10</v>
      </c>
      <c r="G340">
        <v>1128</v>
      </c>
      <c r="H340">
        <v>1.0637830496</v>
      </c>
    </row>
    <row r="341" spans="1:8" hidden="1">
      <c r="A341" t="s">
        <v>107</v>
      </c>
      <c r="B341" t="s">
        <v>111</v>
      </c>
      <c r="C341" t="s">
        <v>13</v>
      </c>
      <c r="D341" t="s">
        <v>12</v>
      </c>
      <c r="E341">
        <v>1000</v>
      </c>
      <c r="F341">
        <v>90</v>
      </c>
      <c r="G341">
        <v>2028</v>
      </c>
      <c r="H341">
        <v>0.59164458509999995</v>
      </c>
    </row>
    <row r="342" spans="1:8" hidden="1">
      <c r="A342" t="s">
        <v>67</v>
      </c>
      <c r="B342" t="s">
        <v>131</v>
      </c>
      <c r="C342" t="s">
        <v>8</v>
      </c>
      <c r="D342" t="s">
        <v>9</v>
      </c>
      <c r="E342">
        <v>1000</v>
      </c>
      <c r="F342">
        <v>10</v>
      </c>
      <c r="G342">
        <v>594</v>
      </c>
      <c r="H342">
        <v>1.6832438706999999</v>
      </c>
    </row>
    <row r="343" spans="1:8" hidden="1">
      <c r="A343" t="s">
        <v>67</v>
      </c>
      <c r="B343" t="s">
        <v>131</v>
      </c>
      <c r="C343" t="s">
        <v>8</v>
      </c>
      <c r="D343" t="s">
        <v>9</v>
      </c>
      <c r="E343">
        <v>1000</v>
      </c>
      <c r="F343">
        <v>90</v>
      </c>
      <c r="G343">
        <v>568</v>
      </c>
      <c r="H343">
        <v>1.7603212595</v>
      </c>
    </row>
    <row r="344" spans="1:8" hidden="1">
      <c r="A344" t="s">
        <v>67</v>
      </c>
      <c r="B344" t="s">
        <v>131</v>
      </c>
      <c r="C344" t="s">
        <v>8</v>
      </c>
      <c r="D344" t="s">
        <v>10</v>
      </c>
      <c r="E344">
        <v>500</v>
      </c>
      <c r="F344">
        <v>10</v>
      </c>
      <c r="G344">
        <v>5841</v>
      </c>
      <c r="H344">
        <v>8.5595928099999996E-2</v>
      </c>
    </row>
    <row r="345" spans="1:8" hidden="1">
      <c r="A345" t="s">
        <v>67</v>
      </c>
      <c r="B345" t="s">
        <v>131</v>
      </c>
      <c r="C345" t="s">
        <v>11</v>
      </c>
      <c r="D345" t="s">
        <v>9</v>
      </c>
      <c r="E345">
        <v>1000</v>
      </c>
      <c r="F345">
        <v>10</v>
      </c>
      <c r="G345">
        <v>12334</v>
      </c>
      <c r="H345">
        <v>1.6215853400000001E-2</v>
      </c>
    </row>
    <row r="346" spans="1:8" hidden="1">
      <c r="A346" t="s">
        <v>67</v>
      </c>
      <c r="B346" t="s">
        <v>131</v>
      </c>
      <c r="C346" t="s">
        <v>11</v>
      </c>
      <c r="D346" t="s">
        <v>9</v>
      </c>
      <c r="E346">
        <v>1000</v>
      </c>
      <c r="F346">
        <v>90</v>
      </c>
      <c r="G346">
        <v>29229</v>
      </c>
      <c r="H346">
        <v>6.8426067E-3</v>
      </c>
    </row>
    <row r="347" spans="1:8" hidden="1">
      <c r="A347" t="s">
        <v>67</v>
      </c>
      <c r="B347" t="s">
        <v>131</v>
      </c>
      <c r="C347" t="s">
        <v>11</v>
      </c>
      <c r="D347" t="s">
        <v>12</v>
      </c>
      <c r="E347">
        <v>1000</v>
      </c>
      <c r="F347">
        <v>10</v>
      </c>
      <c r="G347">
        <v>2790</v>
      </c>
      <c r="H347">
        <v>7.1685537699999996E-2</v>
      </c>
    </row>
    <row r="348" spans="1:8" hidden="1">
      <c r="A348" t="s">
        <v>67</v>
      </c>
      <c r="B348" t="s">
        <v>131</v>
      </c>
      <c r="C348" t="s">
        <v>11</v>
      </c>
      <c r="D348" t="s">
        <v>12</v>
      </c>
      <c r="E348">
        <v>1000</v>
      </c>
      <c r="F348">
        <v>90</v>
      </c>
      <c r="G348">
        <v>10033</v>
      </c>
      <c r="H348">
        <v>1.99350584E-2</v>
      </c>
    </row>
    <row r="349" spans="1:8" hidden="1">
      <c r="A349" t="s">
        <v>67</v>
      </c>
      <c r="B349" t="s">
        <v>131</v>
      </c>
      <c r="C349" t="s">
        <v>13</v>
      </c>
      <c r="D349" t="s">
        <v>9</v>
      </c>
      <c r="E349">
        <v>1000</v>
      </c>
      <c r="F349">
        <v>10</v>
      </c>
      <c r="G349">
        <v>5934</v>
      </c>
      <c r="H349">
        <v>0.20222723479999999</v>
      </c>
    </row>
    <row r="350" spans="1:8" hidden="1">
      <c r="A350" t="s">
        <v>67</v>
      </c>
      <c r="B350" t="s">
        <v>131</v>
      </c>
      <c r="C350" t="s">
        <v>13</v>
      </c>
      <c r="D350" t="s">
        <v>9</v>
      </c>
      <c r="E350">
        <v>1000</v>
      </c>
      <c r="F350">
        <v>90</v>
      </c>
      <c r="G350">
        <v>9597</v>
      </c>
      <c r="H350">
        <v>0.1250390857</v>
      </c>
    </row>
    <row r="351" spans="1:8" hidden="1">
      <c r="A351" t="s">
        <v>67</v>
      </c>
      <c r="B351" t="s">
        <v>131</v>
      </c>
      <c r="C351" t="s">
        <v>13</v>
      </c>
      <c r="D351" t="s">
        <v>12</v>
      </c>
      <c r="E351">
        <v>1000</v>
      </c>
      <c r="F351">
        <v>10</v>
      </c>
      <c r="G351">
        <v>630</v>
      </c>
      <c r="H351">
        <v>1.9037446976000001</v>
      </c>
    </row>
    <row r="352" spans="1:8" hidden="1">
      <c r="A352" t="s">
        <v>67</v>
      </c>
      <c r="B352" t="s">
        <v>131</v>
      </c>
      <c r="C352" t="s">
        <v>13</v>
      </c>
      <c r="D352" t="s">
        <v>12</v>
      </c>
      <c r="E352">
        <v>1000</v>
      </c>
      <c r="F352">
        <v>90</v>
      </c>
      <c r="G352">
        <v>1712</v>
      </c>
      <c r="H352">
        <v>0.70088762039999997</v>
      </c>
    </row>
    <row r="353" spans="1:8" hidden="1">
      <c r="A353" t="s">
        <v>67</v>
      </c>
      <c r="B353" t="s">
        <v>132</v>
      </c>
      <c r="C353" t="s">
        <v>8</v>
      </c>
      <c r="D353" t="s">
        <v>9</v>
      </c>
      <c r="E353">
        <v>1000</v>
      </c>
      <c r="F353">
        <v>10</v>
      </c>
      <c r="G353">
        <v>589</v>
      </c>
      <c r="H353">
        <v>1.6985558271000001</v>
      </c>
    </row>
    <row r="354" spans="1:8" hidden="1">
      <c r="A354" t="s">
        <v>67</v>
      </c>
      <c r="B354" t="s">
        <v>132</v>
      </c>
      <c r="C354" t="s">
        <v>8</v>
      </c>
      <c r="D354" t="s">
        <v>9</v>
      </c>
      <c r="E354">
        <v>1000</v>
      </c>
      <c r="F354">
        <v>90</v>
      </c>
      <c r="G354">
        <v>587</v>
      </c>
      <c r="H354">
        <v>1.7045140266000001</v>
      </c>
    </row>
    <row r="355" spans="1:8" hidden="1">
      <c r="A355" t="s">
        <v>67</v>
      </c>
      <c r="B355" t="s">
        <v>132</v>
      </c>
      <c r="C355" t="s">
        <v>8</v>
      </c>
      <c r="D355" t="s">
        <v>10</v>
      </c>
      <c r="E355">
        <v>500</v>
      </c>
      <c r="F355">
        <v>10</v>
      </c>
      <c r="G355">
        <v>7257</v>
      </c>
      <c r="H355">
        <v>6.8896234000000001E-2</v>
      </c>
    </row>
    <row r="356" spans="1:8" hidden="1">
      <c r="A356" t="s">
        <v>67</v>
      </c>
      <c r="B356" t="s">
        <v>132</v>
      </c>
      <c r="C356" t="s">
        <v>11</v>
      </c>
      <c r="D356" t="s">
        <v>9</v>
      </c>
      <c r="E356">
        <v>1000</v>
      </c>
      <c r="F356">
        <v>10</v>
      </c>
      <c r="G356">
        <v>13673</v>
      </c>
      <c r="H356">
        <v>1.4627681999999999E-2</v>
      </c>
    </row>
    <row r="357" spans="1:8" hidden="1">
      <c r="A357" t="s">
        <v>67</v>
      </c>
      <c r="B357" t="s">
        <v>132</v>
      </c>
      <c r="C357" t="s">
        <v>11</v>
      </c>
      <c r="D357" t="s">
        <v>9</v>
      </c>
      <c r="E357">
        <v>1000</v>
      </c>
      <c r="F357">
        <v>90</v>
      </c>
      <c r="G357">
        <v>28199</v>
      </c>
      <c r="H357">
        <v>7.0924441999999999E-3</v>
      </c>
    </row>
    <row r="358" spans="1:8" hidden="1">
      <c r="A358" t="s">
        <v>67</v>
      </c>
      <c r="B358" t="s">
        <v>132</v>
      </c>
      <c r="C358" t="s">
        <v>11</v>
      </c>
      <c r="D358" t="s">
        <v>12</v>
      </c>
      <c r="E358">
        <v>1000</v>
      </c>
      <c r="F358">
        <v>10</v>
      </c>
      <c r="G358">
        <v>4538</v>
      </c>
      <c r="H358">
        <v>4.40736189E-2</v>
      </c>
    </row>
    <row r="359" spans="1:8" hidden="1">
      <c r="A359" t="s">
        <v>67</v>
      </c>
      <c r="B359" t="s">
        <v>132</v>
      </c>
      <c r="C359" t="s">
        <v>11</v>
      </c>
      <c r="D359" t="s">
        <v>12</v>
      </c>
      <c r="E359">
        <v>1000</v>
      </c>
      <c r="F359">
        <v>90</v>
      </c>
      <c r="G359">
        <v>12122</v>
      </c>
      <c r="H359">
        <v>1.6498822699999999E-2</v>
      </c>
    </row>
    <row r="360" spans="1:8" hidden="1">
      <c r="A360" t="s">
        <v>67</v>
      </c>
      <c r="B360" t="s">
        <v>132</v>
      </c>
      <c r="C360" t="s">
        <v>13</v>
      </c>
      <c r="D360" t="s">
        <v>9</v>
      </c>
      <c r="E360">
        <v>1000</v>
      </c>
      <c r="F360">
        <v>10</v>
      </c>
      <c r="G360">
        <v>3538</v>
      </c>
      <c r="H360">
        <v>0.33913290499999998</v>
      </c>
    </row>
    <row r="361" spans="1:8" hidden="1">
      <c r="A361" t="s">
        <v>67</v>
      </c>
      <c r="B361" t="s">
        <v>132</v>
      </c>
      <c r="C361" t="s">
        <v>13</v>
      </c>
      <c r="D361" t="s">
        <v>9</v>
      </c>
      <c r="E361">
        <v>1000</v>
      </c>
      <c r="F361">
        <v>90</v>
      </c>
      <c r="G361">
        <v>6941</v>
      </c>
      <c r="H361">
        <v>0.17287750539999999</v>
      </c>
    </row>
    <row r="362" spans="1:8" hidden="1">
      <c r="A362" t="s">
        <v>67</v>
      </c>
      <c r="B362" t="s">
        <v>132</v>
      </c>
      <c r="C362" t="s">
        <v>13</v>
      </c>
      <c r="D362" t="s">
        <v>12</v>
      </c>
      <c r="E362">
        <v>1000</v>
      </c>
      <c r="F362">
        <v>10</v>
      </c>
      <c r="G362">
        <v>353</v>
      </c>
      <c r="H362">
        <v>3.3953733443999998</v>
      </c>
    </row>
    <row r="363" spans="1:8" hidden="1">
      <c r="A363" t="s">
        <v>67</v>
      </c>
      <c r="B363" t="s">
        <v>132</v>
      </c>
      <c r="C363" t="s">
        <v>13</v>
      </c>
      <c r="D363" t="s">
        <v>12</v>
      </c>
      <c r="E363">
        <v>1000</v>
      </c>
      <c r="F363">
        <v>90</v>
      </c>
      <c r="G363">
        <v>1207</v>
      </c>
      <c r="H363">
        <v>0.99402147529999996</v>
      </c>
    </row>
    <row r="364" spans="1:8" hidden="1">
      <c r="A364" t="s">
        <v>67</v>
      </c>
      <c r="B364" t="s">
        <v>133</v>
      </c>
      <c r="C364" t="s">
        <v>8</v>
      </c>
      <c r="D364" t="s">
        <v>9</v>
      </c>
      <c r="E364">
        <v>1000</v>
      </c>
      <c r="F364">
        <v>10</v>
      </c>
      <c r="G364">
        <v>757</v>
      </c>
      <c r="H364">
        <v>1.3207296132999999</v>
      </c>
    </row>
    <row r="365" spans="1:8" hidden="1">
      <c r="A365" t="s">
        <v>67</v>
      </c>
      <c r="B365" t="s">
        <v>133</v>
      </c>
      <c r="C365" t="s">
        <v>8</v>
      </c>
      <c r="D365" t="s">
        <v>9</v>
      </c>
      <c r="E365">
        <v>1000</v>
      </c>
      <c r="F365">
        <v>90</v>
      </c>
      <c r="G365">
        <v>746</v>
      </c>
      <c r="H365">
        <v>1.3410173654999999</v>
      </c>
    </row>
    <row r="366" spans="1:8" hidden="1">
      <c r="A366" t="s">
        <v>67</v>
      </c>
      <c r="B366" t="s">
        <v>133</v>
      </c>
      <c r="C366" t="s">
        <v>8</v>
      </c>
      <c r="D366" t="s">
        <v>10</v>
      </c>
      <c r="E366">
        <v>500</v>
      </c>
      <c r="F366">
        <v>10</v>
      </c>
      <c r="G366">
        <v>8253</v>
      </c>
      <c r="H366">
        <v>6.0582149799999999E-2</v>
      </c>
    </row>
    <row r="367" spans="1:8" hidden="1">
      <c r="A367" t="s">
        <v>67</v>
      </c>
      <c r="B367" t="s">
        <v>133</v>
      </c>
      <c r="C367" t="s">
        <v>11</v>
      </c>
      <c r="D367" t="s">
        <v>9</v>
      </c>
      <c r="E367">
        <v>1000</v>
      </c>
      <c r="F367">
        <v>10</v>
      </c>
      <c r="G367">
        <v>13718</v>
      </c>
      <c r="H367">
        <v>1.4579402300000001E-2</v>
      </c>
    </row>
    <row r="368" spans="1:8" hidden="1">
      <c r="A368" t="s">
        <v>67</v>
      </c>
      <c r="B368" t="s">
        <v>133</v>
      </c>
      <c r="C368" t="s">
        <v>11</v>
      </c>
      <c r="D368" t="s">
        <v>9</v>
      </c>
      <c r="E368">
        <v>1000</v>
      </c>
      <c r="F368">
        <v>90</v>
      </c>
      <c r="G368">
        <v>30598</v>
      </c>
      <c r="H368">
        <v>6.5362946999999996E-3</v>
      </c>
    </row>
    <row r="369" spans="1:8" hidden="1">
      <c r="A369" t="s">
        <v>67</v>
      </c>
      <c r="B369" t="s">
        <v>133</v>
      </c>
      <c r="C369" t="s">
        <v>11</v>
      </c>
      <c r="D369" t="s">
        <v>12</v>
      </c>
      <c r="E369">
        <v>1000</v>
      </c>
      <c r="F369">
        <v>10</v>
      </c>
      <c r="G369">
        <v>3262</v>
      </c>
      <c r="H369">
        <v>6.1319544900000002E-2</v>
      </c>
    </row>
    <row r="370" spans="1:8" hidden="1">
      <c r="A370" t="s">
        <v>67</v>
      </c>
      <c r="B370" t="s">
        <v>133</v>
      </c>
      <c r="C370" t="s">
        <v>11</v>
      </c>
      <c r="D370" t="s">
        <v>12</v>
      </c>
      <c r="E370">
        <v>1000</v>
      </c>
      <c r="F370">
        <v>90</v>
      </c>
      <c r="G370">
        <v>8658</v>
      </c>
      <c r="H370">
        <v>2.3100813899999999E-2</v>
      </c>
    </row>
    <row r="371" spans="1:8" hidden="1">
      <c r="A371" t="s">
        <v>67</v>
      </c>
      <c r="B371" t="s">
        <v>133</v>
      </c>
      <c r="C371" t="s">
        <v>13</v>
      </c>
      <c r="D371" t="s">
        <v>9</v>
      </c>
      <c r="E371">
        <v>1000</v>
      </c>
      <c r="F371">
        <v>10</v>
      </c>
      <c r="G371">
        <v>4192</v>
      </c>
      <c r="H371">
        <v>0.28626412150000002</v>
      </c>
    </row>
    <row r="372" spans="1:8" hidden="1">
      <c r="A372" t="s">
        <v>67</v>
      </c>
      <c r="B372" t="s">
        <v>133</v>
      </c>
      <c r="C372" t="s">
        <v>13</v>
      </c>
      <c r="D372" t="s">
        <v>9</v>
      </c>
      <c r="E372">
        <v>1000</v>
      </c>
      <c r="F372">
        <v>90</v>
      </c>
      <c r="G372">
        <v>6468</v>
      </c>
      <c r="H372">
        <v>0.18553780019999999</v>
      </c>
    </row>
    <row r="373" spans="1:8" hidden="1">
      <c r="A373" t="s">
        <v>67</v>
      </c>
      <c r="B373" t="s">
        <v>133</v>
      </c>
      <c r="C373" t="s">
        <v>13</v>
      </c>
      <c r="D373" t="s">
        <v>12</v>
      </c>
      <c r="E373">
        <v>1000</v>
      </c>
      <c r="F373">
        <v>10</v>
      </c>
      <c r="G373">
        <v>754</v>
      </c>
      <c r="H373">
        <v>1.5923532248000001</v>
      </c>
    </row>
    <row r="374" spans="1:8" hidden="1">
      <c r="A374" t="s">
        <v>67</v>
      </c>
      <c r="B374" t="s">
        <v>133</v>
      </c>
      <c r="C374" t="s">
        <v>13</v>
      </c>
      <c r="D374" t="s">
        <v>12</v>
      </c>
      <c r="E374">
        <v>1000</v>
      </c>
      <c r="F374">
        <v>90</v>
      </c>
      <c r="G374">
        <v>1288</v>
      </c>
      <c r="H374">
        <v>0.931873858</v>
      </c>
    </row>
    <row r="375" spans="1:8" hidden="1">
      <c r="A375" t="s">
        <v>67</v>
      </c>
      <c r="B375" t="s">
        <v>134</v>
      </c>
      <c r="C375" t="s">
        <v>8</v>
      </c>
      <c r="D375" t="s">
        <v>9</v>
      </c>
      <c r="E375">
        <v>500</v>
      </c>
      <c r="F375">
        <v>10</v>
      </c>
      <c r="G375">
        <v>240</v>
      </c>
      <c r="H375">
        <v>2.0797345638000002</v>
      </c>
    </row>
    <row r="376" spans="1:8" hidden="1">
      <c r="A376" t="s">
        <v>67</v>
      </c>
      <c r="B376" t="s">
        <v>134</v>
      </c>
      <c r="C376" t="s">
        <v>8</v>
      </c>
      <c r="D376" t="s">
        <v>9</v>
      </c>
      <c r="E376">
        <v>500</v>
      </c>
      <c r="F376">
        <v>90</v>
      </c>
      <c r="G376">
        <v>272</v>
      </c>
      <c r="H376">
        <v>1.8383624554</v>
      </c>
    </row>
    <row r="377" spans="1:8" hidden="1">
      <c r="A377" t="s">
        <v>67</v>
      </c>
      <c r="B377" t="s">
        <v>134</v>
      </c>
      <c r="C377" t="s">
        <v>8</v>
      </c>
      <c r="D377" t="s">
        <v>9</v>
      </c>
      <c r="E377">
        <v>1000</v>
      </c>
      <c r="F377">
        <v>90</v>
      </c>
      <c r="G377">
        <v>319</v>
      </c>
      <c r="H377">
        <v>3.1371724606</v>
      </c>
    </row>
    <row r="378" spans="1:8" hidden="1">
      <c r="A378" t="s">
        <v>67</v>
      </c>
      <c r="B378" t="s">
        <v>134</v>
      </c>
      <c r="C378" t="s">
        <v>8</v>
      </c>
      <c r="D378" t="s">
        <v>10</v>
      </c>
      <c r="E378">
        <v>500</v>
      </c>
      <c r="F378">
        <v>10</v>
      </c>
      <c r="G378">
        <v>10404</v>
      </c>
      <c r="H378">
        <v>4.8059504500000003E-2</v>
      </c>
    </row>
    <row r="379" spans="1:8" hidden="1">
      <c r="A379" t="s">
        <v>67</v>
      </c>
      <c r="B379" t="s">
        <v>134</v>
      </c>
      <c r="C379" t="s">
        <v>11</v>
      </c>
      <c r="D379" t="s">
        <v>9</v>
      </c>
      <c r="E379">
        <v>500</v>
      </c>
      <c r="F379">
        <v>10</v>
      </c>
      <c r="G379">
        <v>19491</v>
      </c>
      <c r="H379">
        <v>5.1306859000000002E-3</v>
      </c>
    </row>
    <row r="380" spans="1:8" hidden="1">
      <c r="A380" t="s">
        <v>67</v>
      </c>
      <c r="B380" t="s">
        <v>134</v>
      </c>
      <c r="C380" t="s">
        <v>11</v>
      </c>
      <c r="D380" t="s">
        <v>9</v>
      </c>
      <c r="E380">
        <v>500</v>
      </c>
      <c r="F380">
        <v>90</v>
      </c>
      <c r="G380">
        <v>40048</v>
      </c>
      <c r="H380">
        <v>2.4969939000000002E-3</v>
      </c>
    </row>
    <row r="381" spans="1:8" hidden="1">
      <c r="A381" t="s">
        <v>67</v>
      </c>
      <c r="B381" t="s">
        <v>134</v>
      </c>
      <c r="C381" t="s">
        <v>11</v>
      </c>
      <c r="D381" t="s">
        <v>9</v>
      </c>
      <c r="E381">
        <v>1000</v>
      </c>
      <c r="F381">
        <v>90</v>
      </c>
      <c r="G381">
        <v>42555</v>
      </c>
      <c r="H381">
        <v>4.6998164999999996E-3</v>
      </c>
    </row>
    <row r="382" spans="1:8" hidden="1">
      <c r="A382" t="s">
        <v>67</v>
      </c>
      <c r="B382" t="s">
        <v>134</v>
      </c>
      <c r="C382" t="s">
        <v>11</v>
      </c>
      <c r="D382" t="s">
        <v>12</v>
      </c>
      <c r="E382">
        <v>500</v>
      </c>
      <c r="F382">
        <v>10</v>
      </c>
      <c r="G382">
        <v>5568</v>
      </c>
      <c r="H382">
        <v>1.7960282000000001E-2</v>
      </c>
    </row>
    <row r="383" spans="1:8" hidden="1">
      <c r="A383" t="s">
        <v>67</v>
      </c>
      <c r="B383" t="s">
        <v>134</v>
      </c>
      <c r="C383" t="s">
        <v>11</v>
      </c>
      <c r="D383" t="s">
        <v>12</v>
      </c>
      <c r="E383">
        <v>500</v>
      </c>
      <c r="F383">
        <v>90</v>
      </c>
      <c r="G383">
        <v>14220</v>
      </c>
      <c r="H383">
        <v>7.0321667000000001E-3</v>
      </c>
    </row>
    <row r="384" spans="1:8" hidden="1">
      <c r="A384" t="s">
        <v>67</v>
      </c>
      <c r="B384" t="s">
        <v>134</v>
      </c>
      <c r="C384" t="s">
        <v>11</v>
      </c>
      <c r="D384" t="s">
        <v>12</v>
      </c>
      <c r="E384">
        <v>1000</v>
      </c>
      <c r="F384">
        <v>90</v>
      </c>
      <c r="G384">
        <v>16609</v>
      </c>
      <c r="H384">
        <v>1.20417718E-2</v>
      </c>
    </row>
    <row r="385" spans="1:8" hidden="1">
      <c r="A385" t="s">
        <v>67</v>
      </c>
      <c r="B385" t="s">
        <v>134</v>
      </c>
      <c r="C385" t="s">
        <v>13</v>
      </c>
      <c r="D385" t="s">
        <v>9</v>
      </c>
      <c r="E385">
        <v>500</v>
      </c>
      <c r="F385">
        <v>10</v>
      </c>
      <c r="G385">
        <v>3800</v>
      </c>
      <c r="H385">
        <v>0.15788213910000001</v>
      </c>
    </row>
    <row r="386" spans="1:8" hidden="1">
      <c r="A386" t="s">
        <v>67</v>
      </c>
      <c r="B386" t="s">
        <v>134</v>
      </c>
      <c r="C386" t="s">
        <v>13</v>
      </c>
      <c r="D386" t="s">
        <v>9</v>
      </c>
      <c r="E386">
        <v>500</v>
      </c>
      <c r="F386">
        <v>90</v>
      </c>
      <c r="G386">
        <v>5472</v>
      </c>
      <c r="H386">
        <v>0.10964749009999999</v>
      </c>
    </row>
    <row r="387" spans="1:8" hidden="1">
      <c r="A387" t="s">
        <v>67</v>
      </c>
      <c r="B387" t="s">
        <v>134</v>
      </c>
      <c r="C387" t="s">
        <v>13</v>
      </c>
      <c r="D387" t="s">
        <v>9</v>
      </c>
      <c r="E387">
        <v>1000</v>
      </c>
      <c r="F387">
        <v>90</v>
      </c>
      <c r="G387">
        <v>5918</v>
      </c>
      <c r="H387">
        <v>0.20278085770000001</v>
      </c>
    </row>
    <row r="388" spans="1:8">
      <c r="A388" t="s">
        <v>67</v>
      </c>
      <c r="B388" t="s">
        <v>134</v>
      </c>
      <c r="C388" t="s">
        <v>13</v>
      </c>
      <c r="D388" t="s">
        <v>12</v>
      </c>
      <c r="E388">
        <v>500</v>
      </c>
      <c r="F388">
        <v>10</v>
      </c>
      <c r="G388">
        <v>820</v>
      </c>
      <c r="H388">
        <v>0.73210495710000001</v>
      </c>
    </row>
    <row r="389" spans="1:8" hidden="1">
      <c r="A389" t="s">
        <v>67</v>
      </c>
      <c r="B389" t="s">
        <v>134</v>
      </c>
      <c r="C389" t="s">
        <v>13</v>
      </c>
      <c r="D389" t="s">
        <v>12</v>
      </c>
      <c r="E389">
        <v>500</v>
      </c>
      <c r="F389">
        <v>90</v>
      </c>
      <c r="G389">
        <v>1786</v>
      </c>
      <c r="H389">
        <v>0.33599075680000001</v>
      </c>
    </row>
    <row r="390" spans="1:8" hidden="1">
      <c r="A390" t="s">
        <v>67</v>
      </c>
      <c r="B390" t="s">
        <v>134</v>
      </c>
      <c r="C390" t="s">
        <v>13</v>
      </c>
      <c r="D390" t="s">
        <v>12</v>
      </c>
      <c r="E390">
        <v>1000</v>
      </c>
      <c r="F390">
        <v>90</v>
      </c>
      <c r="G390">
        <v>2114</v>
      </c>
      <c r="H390">
        <v>0.56771838669999997</v>
      </c>
    </row>
    <row r="391" spans="1:8" hidden="1">
      <c r="A391" t="s">
        <v>67</v>
      </c>
      <c r="B391" t="s">
        <v>135</v>
      </c>
      <c r="C391" t="s">
        <v>8</v>
      </c>
      <c r="D391" t="s">
        <v>9</v>
      </c>
      <c r="E391">
        <v>1000</v>
      </c>
      <c r="F391">
        <v>10</v>
      </c>
      <c r="G391">
        <v>399</v>
      </c>
      <c r="H391">
        <v>2.5060760974999998</v>
      </c>
    </row>
    <row r="392" spans="1:8" hidden="1">
      <c r="A392" t="s">
        <v>67</v>
      </c>
      <c r="B392" t="s">
        <v>135</v>
      </c>
      <c r="C392" t="s">
        <v>8</v>
      </c>
      <c r="D392" t="s">
        <v>9</v>
      </c>
      <c r="E392">
        <v>1000</v>
      </c>
      <c r="F392">
        <v>90</v>
      </c>
      <c r="G392">
        <v>467</v>
      </c>
      <c r="H392">
        <v>2.1401312351000001</v>
      </c>
    </row>
    <row r="393" spans="1:8" hidden="1">
      <c r="A393" t="s">
        <v>67</v>
      </c>
      <c r="B393" t="s">
        <v>135</v>
      </c>
      <c r="C393" t="s">
        <v>8</v>
      </c>
      <c r="D393" t="s">
        <v>10</v>
      </c>
      <c r="E393">
        <v>500</v>
      </c>
      <c r="F393">
        <v>10</v>
      </c>
      <c r="G393">
        <v>8888</v>
      </c>
      <c r="H393">
        <v>5.6255485899999999E-2</v>
      </c>
    </row>
    <row r="394" spans="1:8" hidden="1">
      <c r="A394" t="s">
        <v>67</v>
      </c>
      <c r="B394" t="s">
        <v>135</v>
      </c>
      <c r="C394" t="s">
        <v>11</v>
      </c>
      <c r="D394" t="s">
        <v>9</v>
      </c>
      <c r="E394">
        <v>1000</v>
      </c>
      <c r="F394">
        <v>10</v>
      </c>
      <c r="G394">
        <v>39627</v>
      </c>
      <c r="H394">
        <v>5.0470936000000001E-3</v>
      </c>
    </row>
    <row r="395" spans="1:8" hidden="1">
      <c r="A395" t="s">
        <v>67</v>
      </c>
      <c r="B395" t="s">
        <v>135</v>
      </c>
      <c r="C395" t="s">
        <v>11</v>
      </c>
      <c r="D395" t="s">
        <v>9</v>
      </c>
      <c r="E395">
        <v>1000</v>
      </c>
      <c r="F395">
        <v>90</v>
      </c>
      <c r="G395">
        <v>71288</v>
      </c>
      <c r="H395">
        <v>2.8055062999999998E-3</v>
      </c>
    </row>
    <row r="396" spans="1:8" hidden="1">
      <c r="A396" t="s">
        <v>67</v>
      </c>
      <c r="B396" t="s">
        <v>135</v>
      </c>
      <c r="C396" t="s">
        <v>11</v>
      </c>
      <c r="D396" t="s">
        <v>12</v>
      </c>
      <c r="E396">
        <v>1000</v>
      </c>
      <c r="F396">
        <v>10</v>
      </c>
      <c r="G396">
        <v>20414</v>
      </c>
      <c r="H396">
        <v>9.7973868000000002E-3</v>
      </c>
    </row>
    <row r="397" spans="1:8" hidden="1">
      <c r="A397" t="s">
        <v>67</v>
      </c>
      <c r="B397" t="s">
        <v>135</v>
      </c>
      <c r="C397" t="s">
        <v>11</v>
      </c>
      <c r="D397" t="s">
        <v>12</v>
      </c>
      <c r="E397">
        <v>1000</v>
      </c>
      <c r="F397">
        <v>90</v>
      </c>
      <c r="G397">
        <v>28581</v>
      </c>
      <c r="H397">
        <v>6.9976752000000001E-3</v>
      </c>
    </row>
    <row r="398" spans="1:8" hidden="1">
      <c r="A398" t="s">
        <v>67</v>
      </c>
      <c r="B398" t="s">
        <v>135</v>
      </c>
      <c r="C398" t="s">
        <v>13</v>
      </c>
      <c r="D398" t="s">
        <v>9</v>
      </c>
      <c r="E398">
        <v>1000</v>
      </c>
      <c r="F398">
        <v>10</v>
      </c>
      <c r="G398">
        <v>11978</v>
      </c>
      <c r="H398">
        <v>0.1001796797</v>
      </c>
    </row>
    <row r="399" spans="1:8" hidden="1">
      <c r="A399" t="s">
        <v>67</v>
      </c>
      <c r="B399" t="s">
        <v>135</v>
      </c>
      <c r="C399" t="s">
        <v>13</v>
      </c>
      <c r="D399" t="s">
        <v>9</v>
      </c>
      <c r="E399">
        <v>1000</v>
      </c>
      <c r="F399">
        <v>90</v>
      </c>
      <c r="G399">
        <v>14320</v>
      </c>
      <c r="H399">
        <v>8.3799861399999995E-2</v>
      </c>
    </row>
    <row r="400" spans="1:8" hidden="1">
      <c r="A400" t="s">
        <v>67</v>
      </c>
      <c r="B400" t="s">
        <v>135</v>
      </c>
      <c r="C400" t="s">
        <v>13</v>
      </c>
      <c r="D400" t="s">
        <v>12</v>
      </c>
      <c r="E400">
        <v>1000</v>
      </c>
      <c r="F400">
        <v>10</v>
      </c>
      <c r="G400">
        <v>2130</v>
      </c>
      <c r="H400">
        <v>0.56346851590000002</v>
      </c>
    </row>
    <row r="401" spans="1:8" hidden="1">
      <c r="A401" t="s">
        <v>67</v>
      </c>
      <c r="B401" t="s">
        <v>135</v>
      </c>
      <c r="C401" t="s">
        <v>13</v>
      </c>
      <c r="D401" t="s">
        <v>12</v>
      </c>
      <c r="E401">
        <v>1000</v>
      </c>
      <c r="F401">
        <v>90</v>
      </c>
      <c r="G401">
        <v>3227</v>
      </c>
      <c r="H401">
        <v>0.37188553810000002</v>
      </c>
    </row>
    <row r="402" spans="1:8" hidden="1">
      <c r="A402" t="s">
        <v>67</v>
      </c>
      <c r="B402" t="s">
        <v>68</v>
      </c>
      <c r="C402" t="s">
        <v>8</v>
      </c>
      <c r="D402" t="s">
        <v>9</v>
      </c>
      <c r="E402">
        <v>500</v>
      </c>
      <c r="F402">
        <v>10</v>
      </c>
      <c r="G402">
        <v>265</v>
      </c>
      <c r="H402">
        <v>1.8851212262999999</v>
      </c>
    </row>
    <row r="403" spans="1:8" hidden="1">
      <c r="A403" t="s">
        <v>67</v>
      </c>
      <c r="B403" t="s">
        <v>68</v>
      </c>
      <c r="C403" t="s">
        <v>8</v>
      </c>
      <c r="D403" t="s">
        <v>9</v>
      </c>
      <c r="E403">
        <v>500</v>
      </c>
      <c r="F403">
        <v>90</v>
      </c>
      <c r="G403">
        <v>252</v>
      </c>
      <c r="H403">
        <v>1.9879972935000001</v>
      </c>
    </row>
    <row r="404" spans="1:8" hidden="1">
      <c r="A404" t="s">
        <v>67</v>
      </c>
      <c r="B404" t="s">
        <v>68</v>
      </c>
      <c r="C404" t="s">
        <v>8</v>
      </c>
      <c r="D404" t="s">
        <v>9</v>
      </c>
      <c r="E404">
        <v>1000</v>
      </c>
      <c r="F404">
        <v>90</v>
      </c>
      <c r="G404">
        <v>520</v>
      </c>
      <c r="H404">
        <v>1.9218556881</v>
      </c>
    </row>
    <row r="405" spans="1:8" hidden="1">
      <c r="A405" t="s">
        <v>67</v>
      </c>
      <c r="B405" t="s">
        <v>68</v>
      </c>
      <c r="C405" t="s">
        <v>8</v>
      </c>
      <c r="D405" t="s">
        <v>10</v>
      </c>
      <c r="E405">
        <v>500</v>
      </c>
      <c r="F405">
        <v>10</v>
      </c>
      <c r="G405">
        <v>4394</v>
      </c>
      <c r="H405">
        <v>0.1137986481</v>
      </c>
    </row>
    <row r="406" spans="1:8" hidden="1">
      <c r="A406" t="s">
        <v>67</v>
      </c>
      <c r="B406" t="s">
        <v>68</v>
      </c>
      <c r="C406" t="s">
        <v>11</v>
      </c>
      <c r="D406" t="s">
        <v>9</v>
      </c>
      <c r="E406">
        <v>500</v>
      </c>
      <c r="F406">
        <v>10</v>
      </c>
      <c r="G406">
        <v>13145</v>
      </c>
      <c r="H406">
        <v>7.6072993999999998E-3</v>
      </c>
    </row>
    <row r="407" spans="1:8" hidden="1">
      <c r="A407" t="s">
        <v>67</v>
      </c>
      <c r="B407" t="s">
        <v>68</v>
      </c>
      <c r="C407" t="s">
        <v>11</v>
      </c>
      <c r="D407" t="s">
        <v>9</v>
      </c>
      <c r="E407">
        <v>500</v>
      </c>
      <c r="F407">
        <v>90</v>
      </c>
      <c r="G407">
        <v>32835</v>
      </c>
      <c r="H407">
        <v>3.0454888000000001E-3</v>
      </c>
    </row>
    <row r="408" spans="1:8" hidden="1">
      <c r="A408" t="s">
        <v>67</v>
      </c>
      <c r="B408" t="s">
        <v>68</v>
      </c>
      <c r="C408" t="s">
        <v>11</v>
      </c>
      <c r="D408" t="s">
        <v>9</v>
      </c>
      <c r="E408">
        <v>1000</v>
      </c>
      <c r="F408">
        <v>90</v>
      </c>
      <c r="G408">
        <v>34469</v>
      </c>
      <c r="H408">
        <v>5.8023841000000003E-3</v>
      </c>
    </row>
    <row r="409" spans="1:8" hidden="1">
      <c r="A409" t="s">
        <v>67</v>
      </c>
      <c r="B409" t="s">
        <v>68</v>
      </c>
      <c r="C409" t="s">
        <v>11</v>
      </c>
      <c r="D409" t="s">
        <v>12</v>
      </c>
      <c r="E409">
        <v>500</v>
      </c>
      <c r="F409">
        <v>10</v>
      </c>
      <c r="G409">
        <v>3719</v>
      </c>
      <c r="H409">
        <v>2.6888391000000001E-2</v>
      </c>
    </row>
    <row r="410" spans="1:8" hidden="1">
      <c r="A410" t="s">
        <v>67</v>
      </c>
      <c r="B410" t="s">
        <v>68</v>
      </c>
      <c r="C410" t="s">
        <v>11</v>
      </c>
      <c r="D410" t="s">
        <v>12</v>
      </c>
      <c r="E410">
        <v>500</v>
      </c>
      <c r="F410">
        <v>90</v>
      </c>
      <c r="G410">
        <v>10835</v>
      </c>
      <c r="H410">
        <v>9.2292921999999993E-3</v>
      </c>
    </row>
    <row r="411" spans="1:8" hidden="1">
      <c r="A411" t="s">
        <v>67</v>
      </c>
      <c r="B411" t="s">
        <v>68</v>
      </c>
      <c r="C411" t="s">
        <v>11</v>
      </c>
      <c r="D411" t="s">
        <v>12</v>
      </c>
      <c r="E411">
        <v>1000</v>
      </c>
      <c r="F411">
        <v>90</v>
      </c>
      <c r="G411">
        <v>11499</v>
      </c>
      <c r="H411">
        <v>1.7393034000000002E-2</v>
      </c>
    </row>
    <row r="412" spans="1:8" hidden="1">
      <c r="A412" t="s">
        <v>67</v>
      </c>
      <c r="B412" t="s">
        <v>68</v>
      </c>
      <c r="C412" t="s">
        <v>13</v>
      </c>
      <c r="D412" t="s">
        <v>9</v>
      </c>
      <c r="E412">
        <v>500</v>
      </c>
      <c r="F412">
        <v>10</v>
      </c>
      <c r="G412">
        <v>6000</v>
      </c>
      <c r="H412">
        <v>0.1000075042</v>
      </c>
    </row>
    <row r="413" spans="1:8" hidden="1">
      <c r="A413" t="s">
        <v>67</v>
      </c>
      <c r="B413" t="s">
        <v>68</v>
      </c>
      <c r="C413" t="s">
        <v>13</v>
      </c>
      <c r="D413" t="s">
        <v>9</v>
      </c>
      <c r="E413">
        <v>500</v>
      </c>
      <c r="F413">
        <v>90</v>
      </c>
      <c r="G413">
        <v>14824</v>
      </c>
      <c r="H413">
        <v>4.04743776E-2</v>
      </c>
    </row>
    <row r="414" spans="1:8" hidden="1">
      <c r="A414" t="s">
        <v>67</v>
      </c>
      <c r="B414" t="s">
        <v>68</v>
      </c>
      <c r="C414" t="s">
        <v>13</v>
      </c>
      <c r="D414" t="s">
        <v>9</v>
      </c>
      <c r="E414">
        <v>1000</v>
      </c>
      <c r="F414">
        <v>90</v>
      </c>
      <c r="G414">
        <v>14957</v>
      </c>
      <c r="H414">
        <v>8.0230273300000002E-2</v>
      </c>
    </row>
    <row r="415" spans="1:8">
      <c r="A415" t="s">
        <v>67</v>
      </c>
      <c r="B415" t="s">
        <v>68</v>
      </c>
      <c r="C415" t="s">
        <v>13</v>
      </c>
      <c r="D415" t="s">
        <v>12</v>
      </c>
      <c r="E415">
        <v>500</v>
      </c>
      <c r="F415">
        <v>10</v>
      </c>
      <c r="G415">
        <v>714</v>
      </c>
      <c r="H415">
        <v>0.84002858400000002</v>
      </c>
    </row>
    <row r="416" spans="1:8" hidden="1">
      <c r="A416" t="s">
        <v>67</v>
      </c>
      <c r="B416" t="s">
        <v>68</v>
      </c>
      <c r="C416" t="s">
        <v>13</v>
      </c>
      <c r="D416" t="s">
        <v>12</v>
      </c>
      <c r="E416">
        <v>500</v>
      </c>
      <c r="F416">
        <v>90</v>
      </c>
      <c r="G416">
        <v>2083</v>
      </c>
      <c r="H416">
        <v>0.28809323910000001</v>
      </c>
    </row>
    <row r="417" spans="1:8" hidden="1">
      <c r="A417" t="s">
        <v>67</v>
      </c>
      <c r="B417" t="s">
        <v>68</v>
      </c>
      <c r="C417" t="s">
        <v>13</v>
      </c>
      <c r="D417" t="s">
        <v>12</v>
      </c>
      <c r="E417">
        <v>1000</v>
      </c>
      <c r="F417">
        <v>90</v>
      </c>
      <c r="G417">
        <v>2118</v>
      </c>
      <c r="H417">
        <v>0.56654566529999995</v>
      </c>
    </row>
    <row r="418" spans="1:8" hidden="1">
      <c r="A418" t="s">
        <v>67</v>
      </c>
      <c r="B418" t="s">
        <v>142</v>
      </c>
      <c r="C418" t="s">
        <v>8</v>
      </c>
      <c r="D418" t="s">
        <v>9</v>
      </c>
      <c r="E418">
        <v>1000</v>
      </c>
      <c r="F418">
        <v>10</v>
      </c>
      <c r="G418">
        <v>1045</v>
      </c>
      <c r="H418">
        <v>0.95660710329999998</v>
      </c>
    </row>
    <row r="419" spans="1:8" hidden="1">
      <c r="A419" t="s">
        <v>67</v>
      </c>
      <c r="B419" t="s">
        <v>142</v>
      </c>
      <c r="C419" t="s">
        <v>8</v>
      </c>
      <c r="D419" t="s">
        <v>9</v>
      </c>
      <c r="E419">
        <v>1000</v>
      </c>
      <c r="F419">
        <v>90</v>
      </c>
      <c r="G419">
        <v>1033</v>
      </c>
      <c r="H419">
        <v>0.96846556660000005</v>
      </c>
    </row>
    <row r="420" spans="1:8" hidden="1">
      <c r="A420" t="s">
        <v>67</v>
      </c>
      <c r="B420" t="s">
        <v>142</v>
      </c>
      <c r="C420" t="s">
        <v>8</v>
      </c>
      <c r="D420" t="s">
        <v>10</v>
      </c>
      <c r="E420">
        <v>500</v>
      </c>
      <c r="F420">
        <v>10</v>
      </c>
      <c r="G420">
        <v>1949</v>
      </c>
      <c r="H420">
        <v>0.25650247929999997</v>
      </c>
    </row>
    <row r="421" spans="1:8" hidden="1">
      <c r="A421" t="s">
        <v>67</v>
      </c>
      <c r="B421" t="s">
        <v>142</v>
      </c>
      <c r="C421" t="s">
        <v>11</v>
      </c>
      <c r="D421" t="s">
        <v>9</v>
      </c>
      <c r="E421">
        <v>1000</v>
      </c>
      <c r="F421">
        <v>10</v>
      </c>
      <c r="G421">
        <v>11835</v>
      </c>
      <c r="H421">
        <v>1.68997273E-2</v>
      </c>
    </row>
    <row r="422" spans="1:8" hidden="1">
      <c r="A422" t="s">
        <v>67</v>
      </c>
      <c r="B422" t="s">
        <v>142</v>
      </c>
      <c r="C422" t="s">
        <v>11</v>
      </c>
      <c r="D422" t="s">
        <v>9</v>
      </c>
      <c r="E422">
        <v>1000</v>
      </c>
      <c r="F422">
        <v>90</v>
      </c>
      <c r="G422">
        <v>24141</v>
      </c>
      <c r="H422">
        <v>8.2848156000000003E-3</v>
      </c>
    </row>
    <row r="423" spans="1:8" hidden="1">
      <c r="A423" t="s">
        <v>67</v>
      </c>
      <c r="B423" t="s">
        <v>142</v>
      </c>
      <c r="C423" t="s">
        <v>11</v>
      </c>
      <c r="D423" t="s">
        <v>12</v>
      </c>
      <c r="E423">
        <v>1000</v>
      </c>
      <c r="F423">
        <v>10</v>
      </c>
      <c r="G423">
        <v>2362</v>
      </c>
      <c r="H423">
        <v>8.4664285199999995E-2</v>
      </c>
    </row>
    <row r="424" spans="1:8" hidden="1">
      <c r="A424" t="s">
        <v>67</v>
      </c>
      <c r="B424" t="s">
        <v>142</v>
      </c>
      <c r="C424" t="s">
        <v>11</v>
      </c>
      <c r="D424" t="s">
        <v>12</v>
      </c>
      <c r="E424">
        <v>1000</v>
      </c>
      <c r="F424">
        <v>90</v>
      </c>
      <c r="G424">
        <v>6385</v>
      </c>
      <c r="H424">
        <v>3.1322441999999999E-2</v>
      </c>
    </row>
    <row r="425" spans="1:8" hidden="1">
      <c r="A425" t="s">
        <v>67</v>
      </c>
      <c r="B425" t="s">
        <v>142</v>
      </c>
      <c r="C425" t="s">
        <v>13</v>
      </c>
      <c r="D425" t="s">
        <v>9</v>
      </c>
      <c r="E425">
        <v>1000</v>
      </c>
      <c r="F425">
        <v>10</v>
      </c>
      <c r="G425">
        <v>6293</v>
      </c>
      <c r="H425">
        <v>0.1906957775</v>
      </c>
    </row>
    <row r="426" spans="1:8" hidden="1">
      <c r="A426" t="s">
        <v>67</v>
      </c>
      <c r="B426" t="s">
        <v>142</v>
      </c>
      <c r="C426" t="s">
        <v>13</v>
      </c>
      <c r="D426" t="s">
        <v>9</v>
      </c>
      <c r="E426">
        <v>1000</v>
      </c>
      <c r="F426">
        <v>90</v>
      </c>
      <c r="G426">
        <v>10766</v>
      </c>
      <c r="H426">
        <v>0.111458011</v>
      </c>
    </row>
    <row r="427" spans="1:8" hidden="1">
      <c r="A427" t="s">
        <v>67</v>
      </c>
      <c r="B427" t="s">
        <v>142</v>
      </c>
      <c r="C427" t="s">
        <v>13</v>
      </c>
      <c r="D427" t="s">
        <v>12</v>
      </c>
      <c r="E427">
        <v>1000</v>
      </c>
      <c r="F427">
        <v>10</v>
      </c>
      <c r="G427">
        <v>569</v>
      </c>
      <c r="H427">
        <v>2.1086409092</v>
      </c>
    </row>
    <row r="428" spans="1:8" hidden="1">
      <c r="A428" t="s">
        <v>67</v>
      </c>
      <c r="B428" t="s">
        <v>142</v>
      </c>
      <c r="C428" t="s">
        <v>13</v>
      </c>
      <c r="D428" t="s">
        <v>12</v>
      </c>
      <c r="E428">
        <v>1000</v>
      </c>
      <c r="F428">
        <v>90</v>
      </c>
      <c r="G428">
        <v>1490</v>
      </c>
      <c r="H428">
        <v>0.8054466844</v>
      </c>
    </row>
    <row r="429" spans="1:8" hidden="1">
      <c r="A429" t="s">
        <v>67</v>
      </c>
      <c r="B429" t="s">
        <v>143</v>
      </c>
      <c r="C429" t="s">
        <v>8</v>
      </c>
      <c r="D429" t="s">
        <v>9</v>
      </c>
      <c r="E429">
        <v>1000</v>
      </c>
      <c r="F429">
        <v>10</v>
      </c>
      <c r="G429">
        <v>536</v>
      </c>
      <c r="H429">
        <v>1.8649606704999999</v>
      </c>
    </row>
    <row r="430" spans="1:8" hidden="1">
      <c r="A430" t="s">
        <v>67</v>
      </c>
      <c r="B430" t="s">
        <v>143</v>
      </c>
      <c r="C430" t="s">
        <v>8</v>
      </c>
      <c r="D430" t="s">
        <v>9</v>
      </c>
      <c r="E430">
        <v>1000</v>
      </c>
      <c r="F430">
        <v>90</v>
      </c>
      <c r="G430">
        <v>636</v>
      </c>
      <c r="H430">
        <v>1.5722420215999999</v>
      </c>
    </row>
    <row r="431" spans="1:8" hidden="1">
      <c r="A431" t="s">
        <v>67</v>
      </c>
      <c r="B431" t="s">
        <v>143</v>
      </c>
      <c r="C431" t="s">
        <v>8</v>
      </c>
      <c r="D431" t="s">
        <v>10</v>
      </c>
      <c r="E431">
        <v>500</v>
      </c>
      <c r="F431">
        <v>10</v>
      </c>
      <c r="G431">
        <v>5046</v>
      </c>
      <c r="H431">
        <v>9.9084317699999994E-2</v>
      </c>
    </row>
    <row r="432" spans="1:8" hidden="1">
      <c r="A432" t="s">
        <v>67</v>
      </c>
      <c r="B432" t="s">
        <v>143</v>
      </c>
      <c r="C432" t="s">
        <v>11</v>
      </c>
      <c r="D432" t="s">
        <v>9</v>
      </c>
      <c r="E432">
        <v>1000</v>
      </c>
      <c r="F432">
        <v>10</v>
      </c>
      <c r="G432">
        <v>28361</v>
      </c>
      <c r="H432">
        <v>7.0519731E-3</v>
      </c>
    </row>
    <row r="433" spans="1:8" hidden="1">
      <c r="A433" t="s">
        <v>67</v>
      </c>
      <c r="B433" t="s">
        <v>143</v>
      </c>
      <c r="C433" t="s">
        <v>11</v>
      </c>
      <c r="D433" t="s">
        <v>9</v>
      </c>
      <c r="E433">
        <v>1000</v>
      </c>
      <c r="F433">
        <v>90</v>
      </c>
      <c r="G433">
        <v>59239</v>
      </c>
      <c r="H433">
        <v>3.3761455999999999E-3</v>
      </c>
    </row>
    <row r="434" spans="1:8" hidden="1">
      <c r="A434" t="s">
        <v>67</v>
      </c>
      <c r="B434" t="s">
        <v>143</v>
      </c>
      <c r="C434" t="s">
        <v>11</v>
      </c>
      <c r="D434" t="s">
        <v>12</v>
      </c>
      <c r="E434">
        <v>1000</v>
      </c>
      <c r="F434">
        <v>10</v>
      </c>
      <c r="G434">
        <v>13803</v>
      </c>
      <c r="H434">
        <v>1.44895678E-2</v>
      </c>
    </row>
    <row r="435" spans="1:8" hidden="1">
      <c r="A435" t="s">
        <v>67</v>
      </c>
      <c r="B435" t="s">
        <v>143</v>
      </c>
      <c r="C435" t="s">
        <v>11</v>
      </c>
      <c r="D435" t="s">
        <v>12</v>
      </c>
      <c r="E435">
        <v>1000</v>
      </c>
      <c r="F435">
        <v>90</v>
      </c>
      <c r="G435">
        <v>24660</v>
      </c>
      <c r="H435">
        <v>8.1103956000000005E-3</v>
      </c>
    </row>
    <row r="436" spans="1:8" hidden="1">
      <c r="A436" t="s">
        <v>67</v>
      </c>
      <c r="B436" t="s">
        <v>143</v>
      </c>
      <c r="C436" t="s">
        <v>13</v>
      </c>
      <c r="D436" t="s">
        <v>9</v>
      </c>
      <c r="E436">
        <v>1000</v>
      </c>
      <c r="F436">
        <v>10</v>
      </c>
      <c r="G436">
        <v>14113</v>
      </c>
      <c r="H436">
        <v>8.5030533399999997E-2</v>
      </c>
    </row>
    <row r="437" spans="1:8" hidden="1">
      <c r="A437" t="s">
        <v>67</v>
      </c>
      <c r="B437" t="s">
        <v>143</v>
      </c>
      <c r="C437" t="s">
        <v>13</v>
      </c>
      <c r="D437" t="s">
        <v>9</v>
      </c>
      <c r="E437">
        <v>1000</v>
      </c>
      <c r="F437">
        <v>90</v>
      </c>
      <c r="G437">
        <v>18503</v>
      </c>
      <c r="H437">
        <v>6.4854703799999996E-2</v>
      </c>
    </row>
    <row r="438" spans="1:8" hidden="1">
      <c r="A438" t="s">
        <v>67</v>
      </c>
      <c r="B438" t="s">
        <v>143</v>
      </c>
      <c r="C438" t="s">
        <v>13</v>
      </c>
      <c r="D438" t="s">
        <v>12</v>
      </c>
      <c r="E438">
        <v>1000</v>
      </c>
      <c r="F438">
        <v>10</v>
      </c>
      <c r="G438">
        <v>1077</v>
      </c>
      <c r="H438">
        <v>1.1138260364999999</v>
      </c>
    </row>
    <row r="439" spans="1:8" hidden="1">
      <c r="A439" t="s">
        <v>67</v>
      </c>
      <c r="B439" t="s">
        <v>143</v>
      </c>
      <c r="C439" t="s">
        <v>13</v>
      </c>
      <c r="D439" t="s">
        <v>12</v>
      </c>
      <c r="E439">
        <v>1000</v>
      </c>
      <c r="F439">
        <v>90</v>
      </c>
      <c r="G439">
        <v>2979</v>
      </c>
      <c r="H439">
        <v>0.40286353229999999</v>
      </c>
    </row>
    <row r="440" spans="1:8" hidden="1">
      <c r="A440" t="s">
        <v>67</v>
      </c>
      <c r="B440" t="s">
        <v>144</v>
      </c>
      <c r="C440" t="s">
        <v>8</v>
      </c>
      <c r="D440" t="s">
        <v>9</v>
      </c>
      <c r="E440">
        <v>1000</v>
      </c>
      <c r="F440">
        <v>10</v>
      </c>
      <c r="G440">
        <v>436</v>
      </c>
      <c r="H440">
        <v>2.2948060036000002</v>
      </c>
    </row>
    <row r="441" spans="1:8" hidden="1">
      <c r="A441" t="s">
        <v>67</v>
      </c>
      <c r="B441" t="s">
        <v>144</v>
      </c>
      <c r="C441" t="s">
        <v>8</v>
      </c>
      <c r="D441" t="s">
        <v>9</v>
      </c>
      <c r="E441">
        <v>1000</v>
      </c>
      <c r="F441">
        <v>90</v>
      </c>
      <c r="G441">
        <v>449</v>
      </c>
      <c r="H441">
        <v>2.2280375957</v>
      </c>
    </row>
    <row r="442" spans="1:8" hidden="1">
      <c r="A442" t="s">
        <v>67</v>
      </c>
      <c r="B442" t="s">
        <v>144</v>
      </c>
      <c r="C442" t="s">
        <v>8</v>
      </c>
      <c r="D442" t="s">
        <v>10</v>
      </c>
      <c r="E442">
        <v>500</v>
      </c>
      <c r="F442">
        <v>10</v>
      </c>
      <c r="G442">
        <v>4913</v>
      </c>
      <c r="H442">
        <v>0.10177735979999999</v>
      </c>
    </row>
    <row r="443" spans="1:8" hidden="1">
      <c r="A443" t="s">
        <v>67</v>
      </c>
      <c r="B443" t="s">
        <v>144</v>
      </c>
      <c r="C443" t="s">
        <v>11</v>
      </c>
      <c r="D443" t="s">
        <v>9</v>
      </c>
      <c r="E443">
        <v>1000</v>
      </c>
      <c r="F443">
        <v>10</v>
      </c>
      <c r="G443">
        <v>13904</v>
      </c>
      <c r="H443">
        <v>1.4384469E-2</v>
      </c>
    </row>
    <row r="444" spans="1:8" hidden="1">
      <c r="A444" t="s">
        <v>67</v>
      </c>
      <c r="B444" t="s">
        <v>144</v>
      </c>
      <c r="C444" t="s">
        <v>11</v>
      </c>
      <c r="D444" t="s">
        <v>9</v>
      </c>
      <c r="E444">
        <v>1000</v>
      </c>
      <c r="F444">
        <v>90</v>
      </c>
      <c r="G444">
        <v>30198</v>
      </c>
      <c r="H444">
        <v>6.6229287E-3</v>
      </c>
    </row>
    <row r="445" spans="1:8" hidden="1">
      <c r="A445" t="s">
        <v>67</v>
      </c>
      <c r="B445" t="s">
        <v>144</v>
      </c>
      <c r="C445" t="s">
        <v>11</v>
      </c>
      <c r="D445" t="s">
        <v>12</v>
      </c>
      <c r="E445">
        <v>1000</v>
      </c>
      <c r="F445">
        <v>10</v>
      </c>
      <c r="G445">
        <v>5632</v>
      </c>
      <c r="H445">
        <v>3.5510595899999997E-2</v>
      </c>
    </row>
    <row r="446" spans="1:8" hidden="1">
      <c r="A446" t="s">
        <v>67</v>
      </c>
      <c r="B446" t="s">
        <v>144</v>
      </c>
      <c r="C446" t="s">
        <v>11</v>
      </c>
      <c r="D446" t="s">
        <v>12</v>
      </c>
      <c r="E446">
        <v>1000</v>
      </c>
      <c r="F446">
        <v>90</v>
      </c>
      <c r="G446">
        <v>15910</v>
      </c>
      <c r="H446">
        <v>1.25704966E-2</v>
      </c>
    </row>
    <row r="447" spans="1:8" hidden="1">
      <c r="A447" t="s">
        <v>67</v>
      </c>
      <c r="B447" t="s">
        <v>144</v>
      </c>
      <c r="C447" t="s">
        <v>13</v>
      </c>
      <c r="D447" t="s">
        <v>9</v>
      </c>
      <c r="E447">
        <v>1000</v>
      </c>
      <c r="F447">
        <v>10</v>
      </c>
      <c r="G447">
        <v>5492</v>
      </c>
      <c r="H447">
        <v>0.2184873819</v>
      </c>
    </row>
    <row r="448" spans="1:8" hidden="1">
      <c r="A448" t="s">
        <v>67</v>
      </c>
      <c r="B448" t="s">
        <v>144</v>
      </c>
      <c r="C448" t="s">
        <v>13</v>
      </c>
      <c r="D448" t="s">
        <v>9</v>
      </c>
      <c r="E448">
        <v>1000</v>
      </c>
      <c r="F448">
        <v>90</v>
      </c>
      <c r="G448">
        <v>9161</v>
      </c>
      <c r="H448">
        <v>0.13098408280000001</v>
      </c>
    </row>
    <row r="449" spans="1:8" hidden="1">
      <c r="A449" t="s">
        <v>67</v>
      </c>
      <c r="B449" t="s">
        <v>144</v>
      </c>
      <c r="C449" t="s">
        <v>13</v>
      </c>
      <c r="D449" t="s">
        <v>12</v>
      </c>
      <c r="E449">
        <v>1000</v>
      </c>
      <c r="F449">
        <v>10</v>
      </c>
      <c r="G449">
        <v>816</v>
      </c>
      <c r="H449">
        <v>1.4700150489999999</v>
      </c>
    </row>
    <row r="450" spans="1:8" hidden="1">
      <c r="A450" t="s">
        <v>67</v>
      </c>
      <c r="B450" t="s">
        <v>144</v>
      </c>
      <c r="C450" t="s">
        <v>13</v>
      </c>
      <c r="D450" t="s">
        <v>12</v>
      </c>
      <c r="E450">
        <v>1000</v>
      </c>
      <c r="F450">
        <v>90</v>
      </c>
      <c r="G450">
        <v>2177</v>
      </c>
      <c r="H450">
        <v>0.55116003749999998</v>
      </c>
    </row>
    <row r="451" spans="1:8" hidden="1">
      <c r="A451" t="s">
        <v>115</v>
      </c>
      <c r="B451" t="s">
        <v>145</v>
      </c>
      <c r="C451" t="s">
        <v>8</v>
      </c>
      <c r="D451" t="s">
        <v>9</v>
      </c>
      <c r="E451">
        <v>500</v>
      </c>
      <c r="F451">
        <v>10</v>
      </c>
      <c r="G451">
        <v>400</v>
      </c>
      <c r="H451">
        <v>1.2504471539999999</v>
      </c>
    </row>
    <row r="452" spans="1:8" hidden="1">
      <c r="A452" t="s">
        <v>115</v>
      </c>
      <c r="B452" t="s">
        <v>145</v>
      </c>
      <c r="C452" t="s">
        <v>8</v>
      </c>
      <c r="D452" t="s">
        <v>9</v>
      </c>
      <c r="E452">
        <v>500</v>
      </c>
      <c r="F452">
        <v>90</v>
      </c>
      <c r="G452">
        <v>400</v>
      </c>
      <c r="H452">
        <v>1.251168251</v>
      </c>
    </row>
    <row r="453" spans="1:8" hidden="1">
      <c r="A453" t="s">
        <v>115</v>
      </c>
      <c r="B453" t="s">
        <v>145</v>
      </c>
      <c r="C453" t="s">
        <v>8</v>
      </c>
      <c r="D453" t="s">
        <v>9</v>
      </c>
      <c r="E453">
        <v>1000</v>
      </c>
      <c r="F453">
        <v>90</v>
      </c>
      <c r="G453">
        <v>477</v>
      </c>
      <c r="H453">
        <v>2.0969839096</v>
      </c>
    </row>
    <row r="454" spans="1:8" hidden="1">
      <c r="A454" t="s">
        <v>115</v>
      </c>
      <c r="B454" t="s">
        <v>145</v>
      </c>
      <c r="C454" t="s">
        <v>8</v>
      </c>
      <c r="D454" t="s">
        <v>10</v>
      </c>
      <c r="E454">
        <v>500</v>
      </c>
      <c r="F454">
        <v>10</v>
      </c>
      <c r="G454">
        <v>12788</v>
      </c>
      <c r="H454">
        <v>3.9100490500000001E-2</v>
      </c>
    </row>
    <row r="455" spans="1:8" hidden="1">
      <c r="A455" t="s">
        <v>115</v>
      </c>
      <c r="B455" t="s">
        <v>145</v>
      </c>
      <c r="C455" t="s">
        <v>11</v>
      </c>
      <c r="D455" t="s">
        <v>9</v>
      </c>
      <c r="E455">
        <v>500</v>
      </c>
      <c r="F455">
        <v>10</v>
      </c>
      <c r="G455">
        <v>106995</v>
      </c>
      <c r="H455">
        <v>9.3462299999999999E-4</v>
      </c>
    </row>
    <row r="456" spans="1:8" hidden="1">
      <c r="A456" t="s">
        <v>115</v>
      </c>
      <c r="B456" t="s">
        <v>145</v>
      </c>
      <c r="C456" t="s">
        <v>11</v>
      </c>
      <c r="D456" t="s">
        <v>9</v>
      </c>
      <c r="E456">
        <v>500</v>
      </c>
      <c r="F456">
        <v>90</v>
      </c>
      <c r="G456">
        <v>200771</v>
      </c>
      <c r="H456">
        <v>4.980796E-4</v>
      </c>
    </row>
    <row r="457" spans="1:8" hidden="1">
      <c r="A457" t="s">
        <v>115</v>
      </c>
      <c r="B457" t="s">
        <v>145</v>
      </c>
      <c r="C457" t="s">
        <v>11</v>
      </c>
      <c r="D457" t="s">
        <v>9</v>
      </c>
      <c r="E457">
        <v>1000</v>
      </c>
      <c r="F457">
        <v>90</v>
      </c>
      <c r="G457">
        <v>203546</v>
      </c>
      <c r="H457">
        <v>9.8257789999999998E-4</v>
      </c>
    </row>
    <row r="458" spans="1:8" hidden="1">
      <c r="A458" t="s">
        <v>115</v>
      </c>
      <c r="B458" t="s">
        <v>145</v>
      </c>
      <c r="C458" t="s">
        <v>11</v>
      </c>
      <c r="D458" t="s">
        <v>12</v>
      </c>
      <c r="E458">
        <v>500</v>
      </c>
      <c r="F458">
        <v>10</v>
      </c>
      <c r="G458">
        <v>67672</v>
      </c>
      <c r="H458">
        <v>1.4777269E-3</v>
      </c>
    </row>
    <row r="459" spans="1:8" hidden="1">
      <c r="A459" t="s">
        <v>115</v>
      </c>
      <c r="B459" t="s">
        <v>145</v>
      </c>
      <c r="C459" t="s">
        <v>11</v>
      </c>
      <c r="D459" t="s">
        <v>12</v>
      </c>
      <c r="E459">
        <v>500</v>
      </c>
      <c r="F459">
        <v>90</v>
      </c>
      <c r="G459">
        <v>99191</v>
      </c>
      <c r="H459">
        <v>1.0081541000000001E-3</v>
      </c>
    </row>
    <row r="460" spans="1:8" hidden="1">
      <c r="A460" t="s">
        <v>115</v>
      </c>
      <c r="B460" t="s">
        <v>145</v>
      </c>
      <c r="C460" t="s">
        <v>11</v>
      </c>
      <c r="D460" t="s">
        <v>12</v>
      </c>
      <c r="E460">
        <v>1000</v>
      </c>
      <c r="F460">
        <v>90</v>
      </c>
      <c r="G460">
        <v>106147</v>
      </c>
      <c r="H460">
        <v>1.8841871000000001E-3</v>
      </c>
    </row>
    <row r="461" spans="1:8" hidden="1">
      <c r="A461" t="s">
        <v>115</v>
      </c>
      <c r="B461" t="s">
        <v>145</v>
      </c>
      <c r="C461" t="s">
        <v>13</v>
      </c>
      <c r="D461" t="s">
        <v>9</v>
      </c>
      <c r="E461">
        <v>500</v>
      </c>
      <c r="F461">
        <v>10</v>
      </c>
      <c r="G461">
        <v>25163</v>
      </c>
      <c r="H461">
        <v>2.3844763599999999E-2</v>
      </c>
    </row>
    <row r="462" spans="1:8" hidden="1">
      <c r="A462" t="s">
        <v>115</v>
      </c>
      <c r="B462" t="s">
        <v>145</v>
      </c>
      <c r="C462" t="s">
        <v>13</v>
      </c>
      <c r="D462" t="s">
        <v>9</v>
      </c>
      <c r="E462">
        <v>500</v>
      </c>
      <c r="F462">
        <v>90</v>
      </c>
      <c r="G462">
        <v>30094</v>
      </c>
      <c r="H462">
        <v>1.99374501E-2</v>
      </c>
    </row>
    <row r="463" spans="1:8" hidden="1">
      <c r="A463" t="s">
        <v>115</v>
      </c>
      <c r="B463" t="s">
        <v>145</v>
      </c>
      <c r="C463" t="s">
        <v>13</v>
      </c>
      <c r="D463" t="s">
        <v>9</v>
      </c>
      <c r="E463">
        <v>1000</v>
      </c>
      <c r="F463">
        <v>90</v>
      </c>
      <c r="G463">
        <v>31263</v>
      </c>
      <c r="H463">
        <v>3.8384091100000003E-2</v>
      </c>
    </row>
    <row r="464" spans="1:8">
      <c r="A464" t="s">
        <v>115</v>
      </c>
      <c r="B464" t="s">
        <v>145</v>
      </c>
      <c r="C464" t="s">
        <v>13</v>
      </c>
      <c r="D464" t="s">
        <v>12</v>
      </c>
      <c r="E464">
        <v>500</v>
      </c>
      <c r="F464">
        <v>10</v>
      </c>
      <c r="G464">
        <v>5173</v>
      </c>
      <c r="H464">
        <v>0.1159799621</v>
      </c>
    </row>
    <row r="465" spans="1:8" hidden="1">
      <c r="A465" t="s">
        <v>115</v>
      </c>
      <c r="B465" t="s">
        <v>145</v>
      </c>
      <c r="C465" t="s">
        <v>13</v>
      </c>
      <c r="D465" t="s">
        <v>12</v>
      </c>
      <c r="E465">
        <v>500</v>
      </c>
      <c r="F465">
        <v>90</v>
      </c>
      <c r="G465">
        <v>17191</v>
      </c>
      <c r="H465">
        <v>3.49025242E-2</v>
      </c>
    </row>
    <row r="466" spans="1:8" hidden="1">
      <c r="A466" t="s">
        <v>115</v>
      </c>
      <c r="B466" t="s">
        <v>145</v>
      </c>
      <c r="C466" t="s">
        <v>13</v>
      </c>
      <c r="D466" t="s">
        <v>12</v>
      </c>
      <c r="E466">
        <v>1000</v>
      </c>
      <c r="F466">
        <v>90</v>
      </c>
      <c r="G466">
        <v>19208</v>
      </c>
      <c r="H466">
        <v>6.2473606299999998E-2</v>
      </c>
    </row>
    <row r="467" spans="1:8" hidden="1">
      <c r="A467" t="s">
        <v>115</v>
      </c>
      <c r="B467" t="s">
        <v>136</v>
      </c>
      <c r="C467" t="s">
        <v>8</v>
      </c>
      <c r="D467" t="s">
        <v>9</v>
      </c>
      <c r="E467">
        <v>500</v>
      </c>
      <c r="F467">
        <v>10</v>
      </c>
      <c r="G467">
        <v>444</v>
      </c>
      <c r="H467">
        <v>1.1273204088</v>
      </c>
    </row>
    <row r="468" spans="1:8" hidden="1">
      <c r="A468" t="s">
        <v>115</v>
      </c>
      <c r="B468" t="s">
        <v>136</v>
      </c>
      <c r="C468" t="s">
        <v>8</v>
      </c>
      <c r="D468" t="s">
        <v>9</v>
      </c>
      <c r="E468">
        <v>500</v>
      </c>
      <c r="F468">
        <v>90</v>
      </c>
      <c r="G468">
        <v>462</v>
      </c>
      <c r="H468">
        <v>1.0828489065</v>
      </c>
    </row>
    <row r="469" spans="1:8" hidden="1">
      <c r="A469" t="s">
        <v>115</v>
      </c>
      <c r="B469" t="s">
        <v>136</v>
      </c>
      <c r="C469" t="s">
        <v>8</v>
      </c>
      <c r="D469" t="s">
        <v>9</v>
      </c>
      <c r="E469">
        <v>1000</v>
      </c>
      <c r="F469">
        <v>90</v>
      </c>
      <c r="G469">
        <v>516</v>
      </c>
      <c r="H469">
        <v>1.9386301041</v>
      </c>
    </row>
    <row r="470" spans="1:8" hidden="1">
      <c r="A470" t="s">
        <v>115</v>
      </c>
      <c r="B470" t="s">
        <v>136</v>
      </c>
      <c r="C470" t="s">
        <v>8</v>
      </c>
      <c r="D470" t="s">
        <v>10</v>
      </c>
      <c r="E470">
        <v>500</v>
      </c>
      <c r="F470">
        <v>10</v>
      </c>
      <c r="G470">
        <v>4555</v>
      </c>
      <c r="H470">
        <v>0.1097765118</v>
      </c>
    </row>
    <row r="471" spans="1:8" hidden="1">
      <c r="A471" t="s">
        <v>115</v>
      </c>
      <c r="B471" t="s">
        <v>136</v>
      </c>
      <c r="C471" t="s">
        <v>11</v>
      </c>
      <c r="D471" t="s">
        <v>9</v>
      </c>
      <c r="E471">
        <v>500</v>
      </c>
      <c r="F471">
        <v>10</v>
      </c>
      <c r="G471">
        <v>65954</v>
      </c>
      <c r="H471">
        <v>1.5162095999999999E-3</v>
      </c>
    </row>
    <row r="472" spans="1:8" hidden="1">
      <c r="A472" t="s">
        <v>115</v>
      </c>
      <c r="B472" t="s">
        <v>136</v>
      </c>
      <c r="C472" t="s">
        <v>11</v>
      </c>
      <c r="D472" t="s">
        <v>9</v>
      </c>
      <c r="E472">
        <v>500</v>
      </c>
      <c r="F472">
        <v>90</v>
      </c>
      <c r="G472">
        <v>94988</v>
      </c>
      <c r="H472">
        <v>1.0527672999999999E-3</v>
      </c>
    </row>
    <row r="473" spans="1:8" hidden="1">
      <c r="A473" t="s">
        <v>115</v>
      </c>
      <c r="B473" t="s">
        <v>136</v>
      </c>
      <c r="C473" t="s">
        <v>11</v>
      </c>
      <c r="D473" t="s">
        <v>9</v>
      </c>
      <c r="E473">
        <v>1000</v>
      </c>
      <c r="F473">
        <v>90</v>
      </c>
      <c r="G473">
        <v>98666</v>
      </c>
      <c r="H473">
        <v>2.0270457000000001E-3</v>
      </c>
    </row>
    <row r="474" spans="1:8" hidden="1">
      <c r="A474" t="s">
        <v>115</v>
      </c>
      <c r="B474" t="s">
        <v>136</v>
      </c>
      <c r="C474" t="s">
        <v>11</v>
      </c>
      <c r="D474" t="s">
        <v>12</v>
      </c>
      <c r="E474">
        <v>500</v>
      </c>
      <c r="F474">
        <v>10</v>
      </c>
      <c r="G474">
        <v>29549</v>
      </c>
      <c r="H474">
        <v>3.3842195000000001E-3</v>
      </c>
    </row>
    <row r="475" spans="1:8" hidden="1">
      <c r="A475" t="s">
        <v>115</v>
      </c>
      <c r="B475" t="s">
        <v>136</v>
      </c>
      <c r="C475" t="s">
        <v>11</v>
      </c>
      <c r="D475" t="s">
        <v>12</v>
      </c>
      <c r="E475">
        <v>500</v>
      </c>
      <c r="F475">
        <v>90</v>
      </c>
      <c r="G475">
        <v>38978</v>
      </c>
      <c r="H475">
        <v>2.5655359000000002E-3</v>
      </c>
    </row>
    <row r="476" spans="1:8" hidden="1">
      <c r="A476" t="s">
        <v>115</v>
      </c>
      <c r="B476" t="s">
        <v>136</v>
      </c>
      <c r="C476" t="s">
        <v>11</v>
      </c>
      <c r="D476" t="s">
        <v>12</v>
      </c>
      <c r="E476">
        <v>1000</v>
      </c>
      <c r="F476">
        <v>90</v>
      </c>
      <c r="G476">
        <v>43379</v>
      </c>
      <c r="H476">
        <v>4.6104989000000001E-3</v>
      </c>
    </row>
    <row r="477" spans="1:8" hidden="1">
      <c r="A477" t="s">
        <v>115</v>
      </c>
      <c r="B477" t="s">
        <v>136</v>
      </c>
      <c r="C477" t="s">
        <v>13</v>
      </c>
      <c r="D477" t="s">
        <v>9</v>
      </c>
      <c r="E477">
        <v>500</v>
      </c>
      <c r="F477">
        <v>10</v>
      </c>
      <c r="G477">
        <v>16729</v>
      </c>
      <c r="H477">
        <v>3.5866778299999999E-2</v>
      </c>
    </row>
    <row r="478" spans="1:8" hidden="1">
      <c r="A478" t="s">
        <v>115</v>
      </c>
      <c r="B478" t="s">
        <v>136</v>
      </c>
      <c r="C478" t="s">
        <v>13</v>
      </c>
      <c r="D478" t="s">
        <v>9</v>
      </c>
      <c r="E478">
        <v>500</v>
      </c>
      <c r="F478">
        <v>90</v>
      </c>
      <c r="G478">
        <v>25556</v>
      </c>
      <c r="H478">
        <v>2.3477429500000001E-2</v>
      </c>
    </row>
    <row r="479" spans="1:8" hidden="1">
      <c r="A479" t="s">
        <v>115</v>
      </c>
      <c r="B479" t="s">
        <v>136</v>
      </c>
      <c r="C479" t="s">
        <v>13</v>
      </c>
      <c r="D479" t="s">
        <v>9</v>
      </c>
      <c r="E479">
        <v>1000</v>
      </c>
      <c r="F479">
        <v>90</v>
      </c>
      <c r="G479">
        <v>26135</v>
      </c>
      <c r="H479">
        <v>4.5914720700000002E-2</v>
      </c>
    </row>
    <row r="480" spans="1:8">
      <c r="A480" t="s">
        <v>115</v>
      </c>
      <c r="B480" t="s">
        <v>136</v>
      </c>
      <c r="C480" t="s">
        <v>13</v>
      </c>
      <c r="D480" t="s">
        <v>12</v>
      </c>
      <c r="E480">
        <v>500</v>
      </c>
      <c r="F480">
        <v>10</v>
      </c>
      <c r="G480">
        <v>2393</v>
      </c>
      <c r="H480">
        <v>0.25070527199999998</v>
      </c>
    </row>
    <row r="481" spans="1:8" hidden="1">
      <c r="A481" t="s">
        <v>115</v>
      </c>
      <c r="B481" t="s">
        <v>136</v>
      </c>
      <c r="C481" t="s">
        <v>13</v>
      </c>
      <c r="D481" t="s">
        <v>12</v>
      </c>
      <c r="E481">
        <v>500</v>
      </c>
      <c r="F481">
        <v>90</v>
      </c>
      <c r="G481">
        <v>3858</v>
      </c>
      <c r="H481">
        <v>0.15553300079999999</v>
      </c>
    </row>
    <row r="482" spans="1:8" hidden="1">
      <c r="A482" t="s">
        <v>115</v>
      </c>
      <c r="B482" t="s">
        <v>136</v>
      </c>
      <c r="C482" t="s">
        <v>13</v>
      </c>
      <c r="D482" t="s">
        <v>12</v>
      </c>
      <c r="E482">
        <v>1000</v>
      </c>
      <c r="F482">
        <v>90</v>
      </c>
      <c r="G482">
        <v>4730</v>
      </c>
      <c r="H482">
        <v>0.25372424719999997</v>
      </c>
    </row>
    <row r="483" spans="1:8" hidden="1">
      <c r="A483" t="s">
        <v>115</v>
      </c>
      <c r="B483" t="s">
        <v>137</v>
      </c>
      <c r="C483" t="s">
        <v>8</v>
      </c>
      <c r="D483" t="s">
        <v>9</v>
      </c>
      <c r="E483">
        <v>1000</v>
      </c>
      <c r="F483">
        <v>10</v>
      </c>
      <c r="G483">
        <v>922</v>
      </c>
      <c r="H483">
        <v>1.0842473506999999</v>
      </c>
    </row>
    <row r="484" spans="1:8" hidden="1">
      <c r="A484" t="s">
        <v>115</v>
      </c>
      <c r="B484" t="s">
        <v>137</v>
      </c>
      <c r="C484" t="s">
        <v>8</v>
      </c>
      <c r="D484" t="s">
        <v>9</v>
      </c>
      <c r="E484">
        <v>1000</v>
      </c>
      <c r="F484">
        <v>90</v>
      </c>
      <c r="G484">
        <v>920</v>
      </c>
      <c r="H484">
        <v>1.0866593121999999</v>
      </c>
    </row>
    <row r="485" spans="1:8" hidden="1">
      <c r="A485" t="s">
        <v>115</v>
      </c>
      <c r="B485" t="s">
        <v>137</v>
      </c>
      <c r="C485" t="s">
        <v>8</v>
      </c>
      <c r="D485" t="s">
        <v>10</v>
      </c>
      <c r="E485">
        <v>500</v>
      </c>
      <c r="F485">
        <v>10</v>
      </c>
      <c r="G485">
        <v>3000</v>
      </c>
      <c r="H485">
        <v>0.16665342450000001</v>
      </c>
    </row>
    <row r="486" spans="1:8" hidden="1">
      <c r="A486" t="s">
        <v>115</v>
      </c>
      <c r="B486" t="s">
        <v>137</v>
      </c>
      <c r="C486" t="s">
        <v>11</v>
      </c>
      <c r="D486" t="s">
        <v>9</v>
      </c>
      <c r="E486">
        <v>1000</v>
      </c>
      <c r="F486">
        <v>10</v>
      </c>
      <c r="G486">
        <v>74147</v>
      </c>
      <c r="H486">
        <v>2.6973511999999998E-3</v>
      </c>
    </row>
    <row r="487" spans="1:8" hidden="1">
      <c r="A487" t="s">
        <v>115</v>
      </c>
      <c r="B487" t="s">
        <v>137</v>
      </c>
      <c r="C487" t="s">
        <v>11</v>
      </c>
      <c r="D487" t="s">
        <v>9</v>
      </c>
      <c r="E487">
        <v>1000</v>
      </c>
      <c r="F487">
        <v>90</v>
      </c>
      <c r="G487">
        <v>130497</v>
      </c>
      <c r="H487">
        <v>1.5326078999999999E-3</v>
      </c>
    </row>
    <row r="488" spans="1:8" hidden="1">
      <c r="A488" t="s">
        <v>115</v>
      </c>
      <c r="B488" t="s">
        <v>137</v>
      </c>
      <c r="C488" t="s">
        <v>11</v>
      </c>
      <c r="D488" t="s">
        <v>12</v>
      </c>
      <c r="E488">
        <v>1000</v>
      </c>
      <c r="F488">
        <v>10</v>
      </c>
      <c r="G488">
        <v>16381</v>
      </c>
      <c r="H488">
        <v>1.2209107199999999E-2</v>
      </c>
    </row>
    <row r="489" spans="1:8" hidden="1">
      <c r="A489" t="s">
        <v>115</v>
      </c>
      <c r="B489" t="s">
        <v>137</v>
      </c>
      <c r="C489" t="s">
        <v>11</v>
      </c>
      <c r="D489" t="s">
        <v>12</v>
      </c>
      <c r="E489">
        <v>1000</v>
      </c>
      <c r="F489">
        <v>90</v>
      </c>
      <c r="G489">
        <v>35242</v>
      </c>
      <c r="H489">
        <v>5.6750593000000002E-3</v>
      </c>
    </row>
    <row r="490" spans="1:8" hidden="1">
      <c r="A490" t="s">
        <v>115</v>
      </c>
      <c r="B490" t="s">
        <v>137</v>
      </c>
      <c r="C490" t="s">
        <v>13</v>
      </c>
      <c r="D490" t="s">
        <v>9</v>
      </c>
      <c r="E490">
        <v>1000</v>
      </c>
      <c r="F490">
        <v>10</v>
      </c>
      <c r="G490">
        <v>29654</v>
      </c>
      <c r="H490">
        <v>4.0466170799999999E-2</v>
      </c>
    </row>
    <row r="491" spans="1:8" hidden="1">
      <c r="A491" t="s">
        <v>115</v>
      </c>
      <c r="B491" t="s">
        <v>137</v>
      </c>
      <c r="C491" t="s">
        <v>13</v>
      </c>
      <c r="D491" t="s">
        <v>9</v>
      </c>
      <c r="E491">
        <v>1000</v>
      </c>
      <c r="F491">
        <v>90</v>
      </c>
      <c r="G491">
        <v>51325</v>
      </c>
      <c r="H491">
        <v>2.3380406199999999E-2</v>
      </c>
    </row>
    <row r="492" spans="1:8" hidden="1">
      <c r="A492" t="s">
        <v>115</v>
      </c>
      <c r="B492" t="s">
        <v>137</v>
      </c>
      <c r="C492" t="s">
        <v>13</v>
      </c>
      <c r="D492" t="s">
        <v>12</v>
      </c>
      <c r="E492">
        <v>1000</v>
      </c>
      <c r="F492">
        <v>10</v>
      </c>
      <c r="G492">
        <v>1503</v>
      </c>
      <c r="H492">
        <v>0.79865163559999997</v>
      </c>
    </row>
    <row r="493" spans="1:8" hidden="1">
      <c r="A493" t="s">
        <v>115</v>
      </c>
      <c r="B493" t="s">
        <v>137</v>
      </c>
      <c r="C493" t="s">
        <v>13</v>
      </c>
      <c r="D493" t="s">
        <v>12</v>
      </c>
      <c r="E493">
        <v>1000</v>
      </c>
      <c r="F493">
        <v>90</v>
      </c>
      <c r="G493">
        <v>5220</v>
      </c>
      <c r="H493">
        <v>0.22986841199999999</v>
      </c>
    </row>
    <row r="494" spans="1:8" hidden="1">
      <c r="A494" t="s">
        <v>115</v>
      </c>
      <c r="B494" t="s">
        <v>138</v>
      </c>
      <c r="C494" t="s">
        <v>8</v>
      </c>
      <c r="D494" t="s">
        <v>9</v>
      </c>
      <c r="E494">
        <v>1000</v>
      </c>
      <c r="F494">
        <v>10</v>
      </c>
      <c r="G494">
        <v>394</v>
      </c>
      <c r="H494">
        <v>2.5375192164999998</v>
      </c>
    </row>
    <row r="495" spans="1:8" hidden="1">
      <c r="A495" t="s">
        <v>115</v>
      </c>
      <c r="B495" t="s">
        <v>138</v>
      </c>
      <c r="C495" t="s">
        <v>8</v>
      </c>
      <c r="D495" t="s">
        <v>9</v>
      </c>
      <c r="E495">
        <v>1000</v>
      </c>
      <c r="F495">
        <v>90</v>
      </c>
      <c r="G495">
        <v>381</v>
      </c>
      <c r="H495">
        <v>2.6229343414000001</v>
      </c>
    </row>
    <row r="496" spans="1:8" hidden="1">
      <c r="A496" t="s">
        <v>115</v>
      </c>
      <c r="B496" t="s">
        <v>138</v>
      </c>
      <c r="C496" t="s">
        <v>8</v>
      </c>
      <c r="D496" t="s">
        <v>10</v>
      </c>
      <c r="E496">
        <v>500</v>
      </c>
      <c r="F496">
        <v>10</v>
      </c>
      <c r="G496">
        <v>9590</v>
      </c>
      <c r="H496">
        <v>5.2138671300000002E-2</v>
      </c>
    </row>
    <row r="497" spans="1:8" hidden="1">
      <c r="A497" t="s">
        <v>115</v>
      </c>
      <c r="B497" t="s">
        <v>138</v>
      </c>
      <c r="C497" t="s">
        <v>11</v>
      </c>
      <c r="D497" t="s">
        <v>9</v>
      </c>
      <c r="E497">
        <v>1000</v>
      </c>
      <c r="F497">
        <v>10</v>
      </c>
      <c r="G497">
        <v>11313</v>
      </c>
      <c r="H497">
        <v>1.7678484299999998E-2</v>
      </c>
    </row>
    <row r="498" spans="1:8" hidden="1">
      <c r="A498" t="s">
        <v>115</v>
      </c>
      <c r="B498" t="s">
        <v>138</v>
      </c>
      <c r="C498" t="s">
        <v>11</v>
      </c>
      <c r="D498" t="s">
        <v>9</v>
      </c>
      <c r="E498">
        <v>1000</v>
      </c>
      <c r="F498">
        <v>90</v>
      </c>
      <c r="G498">
        <v>19252</v>
      </c>
      <c r="H498">
        <v>1.03887944E-2</v>
      </c>
    </row>
    <row r="499" spans="1:8" hidden="1">
      <c r="A499" t="s">
        <v>115</v>
      </c>
      <c r="B499" t="s">
        <v>138</v>
      </c>
      <c r="C499" t="s">
        <v>11</v>
      </c>
      <c r="D499" t="s">
        <v>12</v>
      </c>
      <c r="E499">
        <v>1000</v>
      </c>
      <c r="F499">
        <v>10</v>
      </c>
      <c r="G499">
        <v>17853</v>
      </c>
      <c r="H499">
        <v>1.12024276E-2</v>
      </c>
    </row>
    <row r="500" spans="1:8" hidden="1">
      <c r="A500" t="s">
        <v>115</v>
      </c>
      <c r="B500" t="s">
        <v>138</v>
      </c>
      <c r="C500" t="s">
        <v>11</v>
      </c>
      <c r="D500" t="s">
        <v>12</v>
      </c>
      <c r="E500">
        <v>1000</v>
      </c>
      <c r="F500">
        <v>90</v>
      </c>
      <c r="G500">
        <v>21546</v>
      </c>
      <c r="H500">
        <v>9.2822649E-3</v>
      </c>
    </row>
    <row r="501" spans="1:8" hidden="1">
      <c r="A501" t="s">
        <v>115</v>
      </c>
      <c r="B501" t="s">
        <v>138</v>
      </c>
      <c r="C501" t="s">
        <v>13</v>
      </c>
      <c r="D501" t="s">
        <v>9</v>
      </c>
      <c r="E501">
        <v>1000</v>
      </c>
      <c r="F501">
        <v>10</v>
      </c>
      <c r="G501">
        <v>7366</v>
      </c>
      <c r="H501">
        <v>0.16291892529999999</v>
      </c>
    </row>
    <row r="502" spans="1:8" hidden="1">
      <c r="A502" t="s">
        <v>115</v>
      </c>
      <c r="B502" t="s">
        <v>138</v>
      </c>
      <c r="C502" t="s">
        <v>13</v>
      </c>
      <c r="D502" t="s">
        <v>9</v>
      </c>
      <c r="E502">
        <v>1000</v>
      </c>
      <c r="F502">
        <v>90</v>
      </c>
      <c r="G502">
        <v>9254</v>
      </c>
      <c r="H502">
        <v>0.12967552239999999</v>
      </c>
    </row>
    <row r="503" spans="1:8" hidden="1">
      <c r="A503" t="s">
        <v>115</v>
      </c>
      <c r="B503" t="s">
        <v>138</v>
      </c>
      <c r="C503" t="s">
        <v>13</v>
      </c>
      <c r="D503" t="s">
        <v>12</v>
      </c>
      <c r="E503">
        <v>1000</v>
      </c>
      <c r="F503">
        <v>10</v>
      </c>
      <c r="G503">
        <v>5022</v>
      </c>
      <c r="H503">
        <v>0.2389619499</v>
      </c>
    </row>
    <row r="504" spans="1:8" hidden="1">
      <c r="A504" t="s">
        <v>115</v>
      </c>
      <c r="B504" t="s">
        <v>138</v>
      </c>
      <c r="C504" t="s">
        <v>13</v>
      </c>
      <c r="D504" t="s">
        <v>12</v>
      </c>
      <c r="E504">
        <v>1000</v>
      </c>
      <c r="F504">
        <v>90</v>
      </c>
      <c r="G504">
        <v>6958</v>
      </c>
      <c r="H504">
        <v>0.1724561006</v>
      </c>
    </row>
    <row r="505" spans="1:8" hidden="1">
      <c r="A505" t="s">
        <v>115</v>
      </c>
      <c r="B505" t="s">
        <v>139</v>
      </c>
      <c r="C505" t="s">
        <v>8</v>
      </c>
      <c r="D505" t="s">
        <v>9</v>
      </c>
      <c r="E505">
        <v>500</v>
      </c>
      <c r="F505">
        <v>10</v>
      </c>
      <c r="G505">
        <v>409</v>
      </c>
      <c r="H505">
        <v>1.2228461504000001</v>
      </c>
    </row>
    <row r="506" spans="1:8" hidden="1">
      <c r="A506" t="s">
        <v>115</v>
      </c>
      <c r="B506" t="s">
        <v>139</v>
      </c>
      <c r="C506" t="s">
        <v>8</v>
      </c>
      <c r="D506" t="s">
        <v>9</v>
      </c>
      <c r="E506">
        <v>500</v>
      </c>
      <c r="F506">
        <v>90</v>
      </c>
      <c r="G506">
        <v>412</v>
      </c>
      <c r="H506">
        <v>1.2122035027</v>
      </c>
    </row>
    <row r="507" spans="1:8" hidden="1">
      <c r="A507" t="s">
        <v>115</v>
      </c>
      <c r="B507" t="s">
        <v>139</v>
      </c>
      <c r="C507" t="s">
        <v>8</v>
      </c>
      <c r="D507" t="s">
        <v>9</v>
      </c>
      <c r="E507">
        <v>1000</v>
      </c>
      <c r="F507">
        <v>90</v>
      </c>
      <c r="G507">
        <v>478</v>
      </c>
      <c r="H507">
        <v>2.0924699306000001</v>
      </c>
    </row>
    <row r="508" spans="1:8" hidden="1">
      <c r="A508" t="s">
        <v>115</v>
      </c>
      <c r="B508" t="s">
        <v>139</v>
      </c>
      <c r="C508" t="s">
        <v>8</v>
      </c>
      <c r="D508" t="s">
        <v>10</v>
      </c>
      <c r="E508">
        <v>500</v>
      </c>
      <c r="F508">
        <v>10</v>
      </c>
      <c r="G508">
        <v>4243</v>
      </c>
      <c r="H508">
        <v>0.1178521961</v>
      </c>
    </row>
    <row r="509" spans="1:8" hidden="1">
      <c r="A509" t="s">
        <v>115</v>
      </c>
      <c r="B509" t="s">
        <v>139</v>
      </c>
      <c r="C509" t="s">
        <v>11</v>
      </c>
      <c r="D509" t="s">
        <v>9</v>
      </c>
      <c r="E509">
        <v>500</v>
      </c>
      <c r="F509">
        <v>10</v>
      </c>
      <c r="G509">
        <v>43311</v>
      </c>
      <c r="H509">
        <v>2.3088884E-3</v>
      </c>
    </row>
    <row r="510" spans="1:8" hidden="1">
      <c r="A510" t="s">
        <v>115</v>
      </c>
      <c r="B510" t="s">
        <v>139</v>
      </c>
      <c r="C510" t="s">
        <v>11</v>
      </c>
      <c r="D510" t="s">
        <v>9</v>
      </c>
      <c r="E510">
        <v>500</v>
      </c>
      <c r="F510">
        <v>90</v>
      </c>
      <c r="G510">
        <v>64874</v>
      </c>
      <c r="H510">
        <v>1.5414408000000001E-3</v>
      </c>
    </row>
    <row r="511" spans="1:8" hidden="1">
      <c r="A511" t="s">
        <v>115</v>
      </c>
      <c r="B511" t="s">
        <v>139</v>
      </c>
      <c r="C511" t="s">
        <v>11</v>
      </c>
      <c r="D511" t="s">
        <v>9</v>
      </c>
      <c r="E511">
        <v>1000</v>
      </c>
      <c r="F511">
        <v>90</v>
      </c>
      <c r="G511">
        <v>66349</v>
      </c>
      <c r="H511">
        <v>3.0143816999999998E-3</v>
      </c>
    </row>
    <row r="512" spans="1:8" hidden="1">
      <c r="A512" t="s">
        <v>115</v>
      </c>
      <c r="B512" t="s">
        <v>139</v>
      </c>
      <c r="C512" t="s">
        <v>11</v>
      </c>
      <c r="D512" t="s">
        <v>12</v>
      </c>
      <c r="E512">
        <v>500</v>
      </c>
      <c r="F512">
        <v>10</v>
      </c>
      <c r="G512">
        <v>39091</v>
      </c>
      <c r="H512">
        <v>2.5581343000000002E-3</v>
      </c>
    </row>
    <row r="513" spans="1:8" hidden="1">
      <c r="A513" t="s">
        <v>115</v>
      </c>
      <c r="B513" t="s">
        <v>139</v>
      </c>
      <c r="C513" t="s">
        <v>11</v>
      </c>
      <c r="D513" t="s">
        <v>12</v>
      </c>
      <c r="E513">
        <v>500</v>
      </c>
      <c r="F513">
        <v>90</v>
      </c>
      <c r="G513">
        <v>58986</v>
      </c>
      <c r="H513">
        <v>1.6953126E-3</v>
      </c>
    </row>
    <row r="514" spans="1:8" hidden="1">
      <c r="A514" t="s">
        <v>115</v>
      </c>
      <c r="B514" t="s">
        <v>139</v>
      </c>
      <c r="C514" t="s">
        <v>11</v>
      </c>
      <c r="D514" t="s">
        <v>12</v>
      </c>
      <c r="E514">
        <v>1000</v>
      </c>
      <c r="F514">
        <v>90</v>
      </c>
      <c r="G514">
        <v>61737</v>
      </c>
      <c r="H514">
        <v>3.2395381000000002E-3</v>
      </c>
    </row>
    <row r="515" spans="1:8" hidden="1">
      <c r="A515" t="s">
        <v>115</v>
      </c>
      <c r="B515" t="s">
        <v>139</v>
      </c>
      <c r="C515" t="s">
        <v>13</v>
      </c>
      <c r="D515" t="s">
        <v>9</v>
      </c>
      <c r="E515">
        <v>500</v>
      </c>
      <c r="F515">
        <v>10</v>
      </c>
      <c r="G515">
        <v>17766</v>
      </c>
      <c r="H515">
        <v>3.3771458999999997E-2</v>
      </c>
    </row>
    <row r="516" spans="1:8" hidden="1">
      <c r="A516" t="s">
        <v>115</v>
      </c>
      <c r="B516" t="s">
        <v>139</v>
      </c>
      <c r="C516" t="s">
        <v>13</v>
      </c>
      <c r="D516" t="s">
        <v>9</v>
      </c>
      <c r="E516">
        <v>500</v>
      </c>
      <c r="F516">
        <v>90</v>
      </c>
      <c r="G516">
        <v>20072</v>
      </c>
      <c r="H516">
        <v>2.98926625E-2</v>
      </c>
    </row>
    <row r="517" spans="1:8" hidden="1">
      <c r="A517" t="s">
        <v>115</v>
      </c>
      <c r="B517" t="s">
        <v>139</v>
      </c>
      <c r="C517" t="s">
        <v>13</v>
      </c>
      <c r="D517" t="s">
        <v>9</v>
      </c>
      <c r="E517">
        <v>1000</v>
      </c>
      <c r="F517">
        <v>90</v>
      </c>
      <c r="G517">
        <v>20157</v>
      </c>
      <c r="H517">
        <v>5.9532608799999998E-2</v>
      </c>
    </row>
    <row r="518" spans="1:8">
      <c r="A518" t="s">
        <v>115</v>
      </c>
      <c r="B518" t="s">
        <v>139</v>
      </c>
      <c r="C518" t="s">
        <v>13</v>
      </c>
      <c r="D518" t="s">
        <v>12</v>
      </c>
      <c r="E518">
        <v>500</v>
      </c>
      <c r="F518">
        <v>10</v>
      </c>
      <c r="G518">
        <v>5541</v>
      </c>
      <c r="H518">
        <v>0.1082842126</v>
      </c>
    </row>
    <row r="519" spans="1:8" hidden="1">
      <c r="A519" t="s">
        <v>115</v>
      </c>
      <c r="B519" t="s">
        <v>139</v>
      </c>
      <c r="C519" t="s">
        <v>13</v>
      </c>
      <c r="D519" t="s">
        <v>12</v>
      </c>
      <c r="E519">
        <v>500</v>
      </c>
      <c r="F519">
        <v>90</v>
      </c>
      <c r="G519">
        <v>11246</v>
      </c>
      <c r="H519">
        <v>5.3351622100000003E-2</v>
      </c>
    </row>
    <row r="520" spans="1:8" hidden="1">
      <c r="A520" t="s">
        <v>115</v>
      </c>
      <c r="B520" t="s">
        <v>139</v>
      </c>
      <c r="C520" t="s">
        <v>13</v>
      </c>
      <c r="D520" t="s">
        <v>12</v>
      </c>
      <c r="E520">
        <v>1000</v>
      </c>
      <c r="F520">
        <v>90</v>
      </c>
      <c r="G520">
        <v>11862</v>
      </c>
      <c r="H520">
        <v>0.1011667326</v>
      </c>
    </row>
    <row r="521" spans="1:8" hidden="1">
      <c r="A521" t="s">
        <v>115</v>
      </c>
      <c r="B521" t="s">
        <v>140</v>
      </c>
      <c r="C521" t="s">
        <v>8</v>
      </c>
      <c r="D521" t="s">
        <v>9</v>
      </c>
      <c r="E521">
        <v>1000</v>
      </c>
      <c r="F521">
        <v>10</v>
      </c>
      <c r="G521">
        <v>1505</v>
      </c>
      <c r="H521">
        <v>0.66459715370000005</v>
      </c>
    </row>
    <row r="522" spans="1:8" hidden="1">
      <c r="A522" t="s">
        <v>115</v>
      </c>
      <c r="B522" t="s">
        <v>140</v>
      </c>
      <c r="C522" t="s">
        <v>8</v>
      </c>
      <c r="D522" t="s">
        <v>9</v>
      </c>
      <c r="E522">
        <v>1000</v>
      </c>
      <c r="F522">
        <v>90</v>
      </c>
      <c r="G522">
        <v>1578</v>
      </c>
      <c r="H522">
        <v>0.63357305529999997</v>
      </c>
    </row>
    <row r="523" spans="1:8" hidden="1">
      <c r="A523" t="s">
        <v>115</v>
      </c>
      <c r="B523" t="s">
        <v>140</v>
      </c>
      <c r="C523" t="s">
        <v>8</v>
      </c>
      <c r="D523" t="s">
        <v>10</v>
      </c>
      <c r="E523">
        <v>500</v>
      </c>
      <c r="F523">
        <v>10</v>
      </c>
      <c r="G523">
        <v>3074</v>
      </c>
      <c r="H523">
        <v>0.1626598984</v>
      </c>
    </row>
    <row r="524" spans="1:8" hidden="1">
      <c r="A524" t="s">
        <v>115</v>
      </c>
      <c r="B524" t="s">
        <v>140</v>
      </c>
      <c r="C524" t="s">
        <v>11</v>
      </c>
      <c r="D524" t="s">
        <v>9</v>
      </c>
      <c r="E524">
        <v>1000</v>
      </c>
      <c r="F524">
        <v>10</v>
      </c>
      <c r="G524">
        <v>60838</v>
      </c>
      <c r="H524">
        <v>3.2874150000000001E-3</v>
      </c>
    </row>
    <row r="525" spans="1:8" hidden="1">
      <c r="A525" t="s">
        <v>115</v>
      </c>
      <c r="B525" t="s">
        <v>140</v>
      </c>
      <c r="C525" t="s">
        <v>11</v>
      </c>
      <c r="D525" t="s">
        <v>9</v>
      </c>
      <c r="E525">
        <v>1000</v>
      </c>
      <c r="F525">
        <v>90</v>
      </c>
      <c r="G525">
        <v>112603</v>
      </c>
      <c r="H525">
        <v>1.7761531E-3</v>
      </c>
    </row>
    <row r="526" spans="1:8" hidden="1">
      <c r="A526" t="s">
        <v>115</v>
      </c>
      <c r="B526" t="s">
        <v>140</v>
      </c>
      <c r="C526" t="s">
        <v>11</v>
      </c>
      <c r="D526" t="s">
        <v>12</v>
      </c>
      <c r="E526">
        <v>1000</v>
      </c>
      <c r="F526">
        <v>10</v>
      </c>
      <c r="G526">
        <v>29223</v>
      </c>
      <c r="H526">
        <v>6.8438663000000002E-3</v>
      </c>
    </row>
    <row r="527" spans="1:8" hidden="1">
      <c r="A527" t="s">
        <v>115</v>
      </c>
      <c r="B527" t="s">
        <v>140</v>
      </c>
      <c r="C527" t="s">
        <v>11</v>
      </c>
      <c r="D527" t="s">
        <v>12</v>
      </c>
      <c r="E527">
        <v>1000</v>
      </c>
      <c r="F527">
        <v>90</v>
      </c>
      <c r="G527">
        <v>35551</v>
      </c>
      <c r="H527">
        <v>5.6257471E-3</v>
      </c>
    </row>
    <row r="528" spans="1:8" hidden="1">
      <c r="A528" t="s">
        <v>115</v>
      </c>
      <c r="B528" t="s">
        <v>140</v>
      </c>
      <c r="C528" t="s">
        <v>13</v>
      </c>
      <c r="D528" t="s">
        <v>9</v>
      </c>
      <c r="E528">
        <v>1000</v>
      </c>
      <c r="F528">
        <v>10</v>
      </c>
      <c r="G528">
        <v>20072</v>
      </c>
      <c r="H528">
        <v>5.9783887100000002E-2</v>
      </c>
    </row>
    <row r="529" spans="1:8" hidden="1">
      <c r="A529" t="s">
        <v>115</v>
      </c>
      <c r="B529" t="s">
        <v>140</v>
      </c>
      <c r="C529" t="s">
        <v>13</v>
      </c>
      <c r="D529" t="s">
        <v>9</v>
      </c>
      <c r="E529">
        <v>1000</v>
      </c>
      <c r="F529">
        <v>90</v>
      </c>
      <c r="G529">
        <v>33989</v>
      </c>
      <c r="H529">
        <v>3.5305410600000003E-2</v>
      </c>
    </row>
    <row r="530" spans="1:8" hidden="1">
      <c r="A530" t="s">
        <v>115</v>
      </c>
      <c r="B530" t="s">
        <v>140</v>
      </c>
      <c r="C530" t="s">
        <v>13</v>
      </c>
      <c r="D530" t="s">
        <v>12</v>
      </c>
      <c r="E530">
        <v>1000</v>
      </c>
      <c r="F530">
        <v>10</v>
      </c>
      <c r="G530">
        <v>4757</v>
      </c>
      <c r="H530">
        <v>0.25224199889999999</v>
      </c>
    </row>
    <row r="531" spans="1:8" hidden="1">
      <c r="A531" t="s">
        <v>115</v>
      </c>
      <c r="B531" t="s">
        <v>140</v>
      </c>
      <c r="C531" t="s">
        <v>13</v>
      </c>
      <c r="D531" t="s">
        <v>12</v>
      </c>
      <c r="E531">
        <v>1000</v>
      </c>
      <c r="F531">
        <v>90</v>
      </c>
      <c r="G531">
        <v>5458</v>
      </c>
      <c r="H531">
        <v>0.2198807746</v>
      </c>
    </row>
    <row r="532" spans="1:8" hidden="1">
      <c r="A532" t="s">
        <v>115</v>
      </c>
      <c r="B532" t="s">
        <v>141</v>
      </c>
      <c r="C532" t="s">
        <v>8</v>
      </c>
      <c r="D532" t="s">
        <v>9</v>
      </c>
      <c r="E532">
        <v>1000</v>
      </c>
      <c r="F532">
        <v>10</v>
      </c>
      <c r="G532">
        <v>553</v>
      </c>
      <c r="H532">
        <v>1.8069268464999999</v>
      </c>
    </row>
    <row r="533" spans="1:8" hidden="1">
      <c r="A533" t="s">
        <v>115</v>
      </c>
      <c r="B533" t="s">
        <v>141</v>
      </c>
      <c r="C533" t="s">
        <v>8</v>
      </c>
      <c r="D533" t="s">
        <v>9</v>
      </c>
      <c r="E533">
        <v>1000</v>
      </c>
      <c r="F533">
        <v>90</v>
      </c>
      <c r="G533">
        <v>555</v>
      </c>
      <c r="H533">
        <v>1.801397562</v>
      </c>
    </row>
    <row r="534" spans="1:8" hidden="1">
      <c r="A534" t="s">
        <v>115</v>
      </c>
      <c r="B534" t="s">
        <v>141</v>
      </c>
      <c r="C534" t="s">
        <v>8</v>
      </c>
      <c r="D534" t="s">
        <v>10</v>
      </c>
      <c r="E534">
        <v>500</v>
      </c>
      <c r="F534">
        <v>10</v>
      </c>
      <c r="G534">
        <v>3037</v>
      </c>
      <c r="H534">
        <v>0.16462412479999999</v>
      </c>
    </row>
    <row r="535" spans="1:8" hidden="1">
      <c r="A535" t="s">
        <v>115</v>
      </c>
      <c r="B535" t="s">
        <v>141</v>
      </c>
      <c r="C535" t="s">
        <v>11</v>
      </c>
      <c r="D535" t="s">
        <v>9</v>
      </c>
      <c r="E535">
        <v>1000</v>
      </c>
      <c r="F535">
        <v>10</v>
      </c>
      <c r="G535">
        <v>41427</v>
      </c>
      <c r="H535">
        <v>4.8277555000000002E-3</v>
      </c>
    </row>
    <row r="536" spans="1:8" hidden="1">
      <c r="A536" t="s">
        <v>115</v>
      </c>
      <c r="B536" t="s">
        <v>141</v>
      </c>
      <c r="C536" t="s">
        <v>11</v>
      </c>
      <c r="D536" t="s">
        <v>9</v>
      </c>
      <c r="E536">
        <v>1000</v>
      </c>
      <c r="F536">
        <v>90</v>
      </c>
      <c r="G536">
        <v>75479</v>
      </c>
      <c r="H536">
        <v>2.6497447000000001E-3</v>
      </c>
    </row>
    <row r="537" spans="1:8" hidden="1">
      <c r="A537" t="s">
        <v>115</v>
      </c>
      <c r="B537" t="s">
        <v>141</v>
      </c>
      <c r="C537" t="s">
        <v>11</v>
      </c>
      <c r="D537" t="s">
        <v>12</v>
      </c>
      <c r="E537">
        <v>1000</v>
      </c>
      <c r="F537">
        <v>10</v>
      </c>
      <c r="G537">
        <v>30437</v>
      </c>
      <c r="H537">
        <v>6.5709393999999997E-3</v>
      </c>
    </row>
    <row r="538" spans="1:8" hidden="1">
      <c r="A538" t="s">
        <v>115</v>
      </c>
      <c r="B538" t="s">
        <v>141</v>
      </c>
      <c r="C538" t="s">
        <v>11</v>
      </c>
      <c r="D538" t="s">
        <v>12</v>
      </c>
      <c r="E538">
        <v>1000</v>
      </c>
      <c r="F538">
        <v>90</v>
      </c>
      <c r="G538">
        <v>40652</v>
      </c>
      <c r="H538">
        <v>4.9197514999999997E-3</v>
      </c>
    </row>
    <row r="539" spans="1:8" hidden="1">
      <c r="A539" t="s">
        <v>115</v>
      </c>
      <c r="B539" t="s">
        <v>141</v>
      </c>
      <c r="C539" t="s">
        <v>13</v>
      </c>
      <c r="D539" t="s">
        <v>9</v>
      </c>
      <c r="E539">
        <v>1000</v>
      </c>
      <c r="F539">
        <v>10</v>
      </c>
      <c r="G539">
        <v>20540</v>
      </c>
      <c r="H539">
        <v>5.8423232300000003E-2</v>
      </c>
    </row>
    <row r="540" spans="1:8" hidden="1">
      <c r="A540" t="s">
        <v>115</v>
      </c>
      <c r="B540" t="s">
        <v>141</v>
      </c>
      <c r="C540" t="s">
        <v>13</v>
      </c>
      <c r="D540" t="s">
        <v>9</v>
      </c>
      <c r="E540">
        <v>1000</v>
      </c>
      <c r="F540">
        <v>90</v>
      </c>
      <c r="G540">
        <v>24315</v>
      </c>
      <c r="H540">
        <v>4.93527614E-2</v>
      </c>
    </row>
    <row r="541" spans="1:8" hidden="1">
      <c r="A541" t="s">
        <v>115</v>
      </c>
      <c r="B541" t="s">
        <v>141</v>
      </c>
      <c r="C541" t="s">
        <v>13</v>
      </c>
      <c r="D541" t="s">
        <v>12</v>
      </c>
      <c r="E541">
        <v>1000</v>
      </c>
      <c r="F541">
        <v>10</v>
      </c>
      <c r="G541">
        <v>8219</v>
      </c>
      <c r="H541">
        <v>0.14599968490000001</v>
      </c>
    </row>
    <row r="542" spans="1:8" hidden="1">
      <c r="A542" t="s">
        <v>115</v>
      </c>
      <c r="B542" t="s">
        <v>141</v>
      </c>
      <c r="C542" t="s">
        <v>13</v>
      </c>
      <c r="D542" t="s">
        <v>12</v>
      </c>
      <c r="E542">
        <v>1000</v>
      </c>
      <c r="F542">
        <v>90</v>
      </c>
      <c r="G542">
        <v>9902</v>
      </c>
      <c r="H542">
        <v>0.12118303029999999</v>
      </c>
    </row>
    <row r="543" spans="1:8" hidden="1">
      <c r="A543" t="s">
        <v>115</v>
      </c>
      <c r="B543" t="s">
        <v>116</v>
      </c>
      <c r="C543" t="s">
        <v>8</v>
      </c>
      <c r="D543" t="s">
        <v>9</v>
      </c>
      <c r="E543">
        <v>1000</v>
      </c>
      <c r="F543">
        <v>10</v>
      </c>
      <c r="G543">
        <v>276</v>
      </c>
      <c r="H543">
        <v>3.6201815604999998</v>
      </c>
    </row>
    <row r="544" spans="1:8" hidden="1">
      <c r="A544" t="s">
        <v>115</v>
      </c>
      <c r="B544" t="s">
        <v>116</v>
      </c>
      <c r="C544" t="s">
        <v>8</v>
      </c>
      <c r="D544" t="s">
        <v>9</v>
      </c>
      <c r="E544">
        <v>1000</v>
      </c>
      <c r="F544">
        <v>90</v>
      </c>
      <c r="G544">
        <v>270</v>
      </c>
      <c r="H544">
        <v>3.7029356955999999</v>
      </c>
    </row>
    <row r="545" spans="1:8" hidden="1">
      <c r="A545" t="s">
        <v>115</v>
      </c>
      <c r="B545" t="s">
        <v>116</v>
      </c>
      <c r="C545" t="s">
        <v>8</v>
      </c>
      <c r="D545" t="s">
        <v>10</v>
      </c>
      <c r="E545">
        <v>500</v>
      </c>
      <c r="F545">
        <v>10</v>
      </c>
      <c r="G545">
        <v>7905</v>
      </c>
      <c r="H545">
        <v>6.3250787599999997E-2</v>
      </c>
    </row>
    <row r="546" spans="1:8" hidden="1">
      <c r="A546" t="s">
        <v>115</v>
      </c>
      <c r="B546" t="s">
        <v>116</v>
      </c>
      <c r="C546" t="s">
        <v>11</v>
      </c>
      <c r="D546" t="s">
        <v>9</v>
      </c>
      <c r="E546">
        <v>1000</v>
      </c>
      <c r="F546">
        <v>10</v>
      </c>
      <c r="G546">
        <v>16156</v>
      </c>
      <c r="H546">
        <v>1.2379483300000001E-2</v>
      </c>
    </row>
    <row r="547" spans="1:8" hidden="1">
      <c r="A547" t="s">
        <v>115</v>
      </c>
      <c r="B547" t="s">
        <v>116</v>
      </c>
      <c r="C547" t="s">
        <v>11</v>
      </c>
      <c r="D547" t="s">
        <v>9</v>
      </c>
      <c r="E547">
        <v>1000</v>
      </c>
      <c r="F547">
        <v>90</v>
      </c>
      <c r="G547">
        <v>27868</v>
      </c>
      <c r="H547">
        <v>7.1766572000000004E-3</v>
      </c>
    </row>
    <row r="548" spans="1:8" hidden="1">
      <c r="A548" t="s">
        <v>115</v>
      </c>
      <c r="B548" t="s">
        <v>116</v>
      </c>
      <c r="C548" t="s">
        <v>11</v>
      </c>
      <c r="D548" t="s">
        <v>12</v>
      </c>
      <c r="E548">
        <v>1000</v>
      </c>
      <c r="F548">
        <v>10</v>
      </c>
      <c r="G548">
        <v>18724</v>
      </c>
      <c r="H548">
        <v>1.06814215E-2</v>
      </c>
    </row>
    <row r="549" spans="1:8" hidden="1">
      <c r="A549" t="s">
        <v>115</v>
      </c>
      <c r="B549" t="s">
        <v>116</v>
      </c>
      <c r="C549" t="s">
        <v>11</v>
      </c>
      <c r="D549" t="s">
        <v>12</v>
      </c>
      <c r="E549">
        <v>1000</v>
      </c>
      <c r="F549">
        <v>90</v>
      </c>
      <c r="G549">
        <v>21699</v>
      </c>
      <c r="H549">
        <v>9.2169577000000003E-3</v>
      </c>
    </row>
    <row r="550" spans="1:8" hidden="1">
      <c r="A550" t="s">
        <v>115</v>
      </c>
      <c r="B550" t="s">
        <v>116</v>
      </c>
      <c r="C550" t="s">
        <v>13</v>
      </c>
      <c r="D550" t="s">
        <v>9</v>
      </c>
      <c r="E550">
        <v>1000</v>
      </c>
      <c r="F550">
        <v>10</v>
      </c>
      <c r="G550">
        <v>9326</v>
      </c>
      <c r="H550">
        <v>0.12867465619999999</v>
      </c>
    </row>
    <row r="551" spans="1:8" hidden="1">
      <c r="A551" t="s">
        <v>115</v>
      </c>
      <c r="B551" t="s">
        <v>116</v>
      </c>
      <c r="C551" t="s">
        <v>13</v>
      </c>
      <c r="D551" t="s">
        <v>9</v>
      </c>
      <c r="E551">
        <v>1000</v>
      </c>
      <c r="F551">
        <v>90</v>
      </c>
      <c r="G551">
        <v>13487</v>
      </c>
      <c r="H551">
        <v>8.8977187900000004E-2</v>
      </c>
    </row>
    <row r="552" spans="1:8" hidden="1">
      <c r="A552" t="s">
        <v>115</v>
      </c>
      <c r="B552" t="s">
        <v>116</v>
      </c>
      <c r="C552" t="s">
        <v>13</v>
      </c>
      <c r="D552" t="s">
        <v>12</v>
      </c>
      <c r="E552">
        <v>1000</v>
      </c>
      <c r="F552">
        <v>10</v>
      </c>
      <c r="G552">
        <v>7934</v>
      </c>
      <c r="H552">
        <v>0.1512466818</v>
      </c>
    </row>
    <row r="553" spans="1:8" hidden="1">
      <c r="A553" t="s">
        <v>115</v>
      </c>
      <c r="B553" t="s">
        <v>116</v>
      </c>
      <c r="C553" t="s">
        <v>13</v>
      </c>
      <c r="D553" t="s">
        <v>12</v>
      </c>
      <c r="E553">
        <v>1000</v>
      </c>
      <c r="F553">
        <v>90</v>
      </c>
      <c r="G553">
        <v>8553</v>
      </c>
      <c r="H553">
        <v>0.14030316470000001</v>
      </c>
    </row>
  </sheetData>
  <autoFilter ref="A1:H553" xr:uid="{9F94F6D3-62EA-4E75-B929-18597E58E779}">
    <filterColumn colId="2">
      <filters>
        <filter val="Daily PM2.5"/>
      </filters>
    </filterColumn>
    <filterColumn colId="3">
      <filters>
        <filter val="SO2"/>
      </filters>
    </filterColumn>
    <filterColumn colId="4">
      <filters>
        <filter val="500"/>
      </filters>
    </filterColumn>
    <filterColumn colId="5">
      <filters>
        <filter val="10"/>
      </filters>
    </filterColumn>
  </autoFilter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835B5-7088-4862-9465-DB6D559E8133}">
  <sheetPr filterMode="1"/>
  <dimension ref="A1:H126"/>
  <sheetViews>
    <sheetView workbookViewId="0">
      <selection activeCell="C54" sqref="C54"/>
    </sheetView>
  </sheetViews>
  <sheetFormatPr defaultRowHeight="14.4"/>
  <cols>
    <col min="1" max="1" width="15.109375" customWidth="1"/>
    <col min="2" max="2" width="13.5546875" customWidth="1"/>
    <col min="3" max="3" width="14.55468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>
      <c r="A2" t="s">
        <v>107</v>
      </c>
      <c r="B2" t="s">
        <v>112</v>
      </c>
      <c r="C2" t="s">
        <v>8</v>
      </c>
      <c r="D2" t="s">
        <v>9</v>
      </c>
      <c r="E2">
        <v>1000</v>
      </c>
      <c r="F2">
        <v>10</v>
      </c>
      <c r="G2">
        <v>383</v>
      </c>
      <c r="H2">
        <v>2.6120975018000001</v>
      </c>
    </row>
    <row r="3" spans="1:8" hidden="1">
      <c r="A3" t="s">
        <v>107</v>
      </c>
      <c r="B3" t="s">
        <v>112</v>
      </c>
      <c r="C3" t="s">
        <v>8</v>
      </c>
      <c r="D3" t="s">
        <v>9</v>
      </c>
      <c r="E3">
        <v>1000</v>
      </c>
      <c r="F3">
        <v>10</v>
      </c>
      <c r="G3">
        <v>1159</v>
      </c>
      <c r="H3">
        <v>0.8630427718</v>
      </c>
    </row>
    <row r="4" spans="1:8" hidden="1">
      <c r="A4" t="s">
        <v>107</v>
      </c>
      <c r="B4" t="s">
        <v>112</v>
      </c>
      <c r="C4" t="s">
        <v>8</v>
      </c>
      <c r="D4" t="s">
        <v>9</v>
      </c>
      <c r="E4">
        <v>1000</v>
      </c>
      <c r="F4">
        <v>90</v>
      </c>
      <c r="G4">
        <v>390</v>
      </c>
      <c r="H4">
        <v>2.5620517730999999</v>
      </c>
    </row>
    <row r="5" spans="1:8" hidden="1">
      <c r="A5" t="s">
        <v>107</v>
      </c>
      <c r="B5" t="s">
        <v>112</v>
      </c>
      <c r="C5" t="s">
        <v>8</v>
      </c>
      <c r="D5" t="s">
        <v>9</v>
      </c>
      <c r="E5">
        <v>1000</v>
      </c>
      <c r="F5">
        <v>90</v>
      </c>
      <c r="G5">
        <v>1164</v>
      </c>
      <c r="H5">
        <v>0.85923212770000001</v>
      </c>
    </row>
    <row r="6" spans="1:8">
      <c r="A6" t="s">
        <v>107</v>
      </c>
      <c r="B6" t="s">
        <v>112</v>
      </c>
      <c r="C6" t="s">
        <v>8</v>
      </c>
      <c r="D6" t="s">
        <v>10</v>
      </c>
      <c r="E6">
        <v>500</v>
      </c>
      <c r="F6">
        <v>10</v>
      </c>
      <c r="G6">
        <v>1680</v>
      </c>
      <c r="H6">
        <v>0.29761937259999999</v>
      </c>
    </row>
    <row r="7" spans="1:8">
      <c r="A7" t="s">
        <v>107</v>
      </c>
      <c r="B7" t="s">
        <v>112</v>
      </c>
      <c r="C7" t="s">
        <v>8</v>
      </c>
      <c r="D7" t="s">
        <v>10</v>
      </c>
      <c r="E7">
        <v>500</v>
      </c>
      <c r="F7">
        <v>10</v>
      </c>
      <c r="G7">
        <v>4266</v>
      </c>
      <c r="H7">
        <v>0.1172107533</v>
      </c>
    </row>
    <row r="8" spans="1:8" hidden="1">
      <c r="A8" t="s">
        <v>107</v>
      </c>
      <c r="B8" t="s">
        <v>112</v>
      </c>
      <c r="C8" t="s">
        <v>11</v>
      </c>
      <c r="D8" t="s">
        <v>9</v>
      </c>
      <c r="E8">
        <v>1000</v>
      </c>
      <c r="F8">
        <v>10</v>
      </c>
      <c r="G8">
        <v>9838</v>
      </c>
      <c r="H8">
        <v>2.0329864699999999E-2</v>
      </c>
    </row>
    <row r="9" spans="1:8" hidden="1">
      <c r="A9" t="s">
        <v>107</v>
      </c>
      <c r="B9" t="s">
        <v>112</v>
      </c>
      <c r="C9" t="s">
        <v>11</v>
      </c>
      <c r="D9" t="s">
        <v>9</v>
      </c>
      <c r="E9">
        <v>1000</v>
      </c>
      <c r="F9">
        <v>10</v>
      </c>
      <c r="G9">
        <v>20401</v>
      </c>
      <c r="H9">
        <v>9.8032076000000006E-3</v>
      </c>
    </row>
    <row r="10" spans="1:8" hidden="1">
      <c r="A10" t="s">
        <v>107</v>
      </c>
      <c r="B10" t="s">
        <v>112</v>
      </c>
      <c r="C10" t="s">
        <v>11</v>
      </c>
      <c r="D10" t="s">
        <v>9</v>
      </c>
      <c r="E10">
        <v>1000</v>
      </c>
      <c r="F10">
        <v>90</v>
      </c>
      <c r="G10">
        <v>22078</v>
      </c>
      <c r="H10">
        <v>9.0588917999999997E-3</v>
      </c>
    </row>
    <row r="11" spans="1:8" hidden="1">
      <c r="A11" t="s">
        <v>107</v>
      </c>
      <c r="B11" t="s">
        <v>112</v>
      </c>
      <c r="C11" t="s">
        <v>11</v>
      </c>
      <c r="D11" t="s">
        <v>9</v>
      </c>
      <c r="E11">
        <v>1000</v>
      </c>
      <c r="F11">
        <v>90</v>
      </c>
      <c r="G11">
        <v>35496</v>
      </c>
      <c r="H11">
        <v>5.6344452000000001E-3</v>
      </c>
    </row>
    <row r="12" spans="1:8" hidden="1">
      <c r="A12" t="s">
        <v>107</v>
      </c>
      <c r="B12" t="s">
        <v>112</v>
      </c>
      <c r="C12" t="s">
        <v>11</v>
      </c>
      <c r="D12" t="s">
        <v>12</v>
      </c>
      <c r="E12">
        <v>1000</v>
      </c>
      <c r="F12">
        <v>10</v>
      </c>
      <c r="G12">
        <v>6640</v>
      </c>
      <c r="H12">
        <v>3.01224384E-2</v>
      </c>
    </row>
    <row r="13" spans="1:8" hidden="1">
      <c r="A13" t="s">
        <v>107</v>
      </c>
      <c r="B13" t="s">
        <v>112</v>
      </c>
      <c r="C13" t="s">
        <v>11</v>
      </c>
      <c r="D13" t="s">
        <v>12</v>
      </c>
      <c r="E13">
        <v>1000</v>
      </c>
      <c r="F13">
        <v>10</v>
      </c>
      <c r="G13">
        <v>8656</v>
      </c>
      <c r="H13">
        <v>2.3105764800000001E-2</v>
      </c>
    </row>
    <row r="14" spans="1:8" hidden="1">
      <c r="A14" t="s">
        <v>107</v>
      </c>
      <c r="B14" t="s">
        <v>112</v>
      </c>
      <c r="C14" t="s">
        <v>11</v>
      </c>
      <c r="D14" t="s">
        <v>12</v>
      </c>
      <c r="E14">
        <v>1000</v>
      </c>
      <c r="F14">
        <v>90</v>
      </c>
      <c r="G14">
        <v>13591</v>
      </c>
      <c r="H14">
        <v>1.47156669E-2</v>
      </c>
    </row>
    <row r="15" spans="1:8" hidden="1">
      <c r="A15" t="s">
        <v>107</v>
      </c>
      <c r="B15" t="s">
        <v>112</v>
      </c>
      <c r="C15" t="s">
        <v>11</v>
      </c>
      <c r="D15" t="s">
        <v>12</v>
      </c>
      <c r="E15">
        <v>1000</v>
      </c>
      <c r="F15">
        <v>90</v>
      </c>
      <c r="G15">
        <v>22494</v>
      </c>
      <c r="H15">
        <v>8.8911214999999998E-3</v>
      </c>
    </row>
    <row r="16" spans="1:8" hidden="1">
      <c r="A16" t="s">
        <v>107</v>
      </c>
      <c r="B16" t="s">
        <v>112</v>
      </c>
      <c r="C16" t="s">
        <v>13</v>
      </c>
      <c r="D16" t="s">
        <v>9</v>
      </c>
      <c r="E16">
        <v>1000</v>
      </c>
      <c r="F16">
        <v>10</v>
      </c>
      <c r="G16">
        <v>6651</v>
      </c>
      <c r="H16">
        <v>0.18041707579999999</v>
      </c>
    </row>
    <row r="17" spans="1:8" hidden="1">
      <c r="A17" t="s">
        <v>107</v>
      </c>
      <c r="B17" t="s">
        <v>112</v>
      </c>
      <c r="C17" t="s">
        <v>13</v>
      </c>
      <c r="D17" t="s">
        <v>9</v>
      </c>
      <c r="E17">
        <v>1000</v>
      </c>
      <c r="F17">
        <v>10</v>
      </c>
      <c r="G17">
        <v>9365</v>
      </c>
      <c r="H17">
        <v>0.1281322688</v>
      </c>
    </row>
    <row r="18" spans="1:8" hidden="1">
      <c r="A18" t="s">
        <v>107</v>
      </c>
      <c r="B18" t="s">
        <v>112</v>
      </c>
      <c r="C18" t="s">
        <v>13</v>
      </c>
      <c r="D18" t="s">
        <v>9</v>
      </c>
      <c r="E18">
        <v>1000</v>
      </c>
      <c r="F18">
        <v>90</v>
      </c>
      <c r="G18">
        <v>11042</v>
      </c>
      <c r="H18">
        <v>0.1086761579</v>
      </c>
    </row>
    <row r="19" spans="1:8" hidden="1">
      <c r="A19" t="s">
        <v>107</v>
      </c>
      <c r="B19" t="s">
        <v>112</v>
      </c>
      <c r="C19" t="s">
        <v>13</v>
      </c>
      <c r="D19" t="s">
        <v>9</v>
      </c>
      <c r="E19">
        <v>1000</v>
      </c>
      <c r="F19">
        <v>90</v>
      </c>
      <c r="G19">
        <v>12115</v>
      </c>
      <c r="H19">
        <v>9.9047124400000006E-2</v>
      </c>
    </row>
    <row r="20" spans="1:8" hidden="1">
      <c r="A20" t="s">
        <v>107</v>
      </c>
      <c r="B20" t="s">
        <v>112</v>
      </c>
      <c r="C20" t="s">
        <v>13</v>
      </c>
      <c r="D20" t="s">
        <v>12</v>
      </c>
      <c r="E20">
        <v>1000</v>
      </c>
      <c r="F20">
        <v>10</v>
      </c>
      <c r="G20">
        <v>1048</v>
      </c>
      <c r="H20">
        <v>1.1446686983000001</v>
      </c>
    </row>
    <row r="21" spans="1:8" hidden="1">
      <c r="A21" t="s">
        <v>107</v>
      </c>
      <c r="B21" t="s">
        <v>112</v>
      </c>
      <c r="C21" t="s">
        <v>13</v>
      </c>
      <c r="D21" t="s">
        <v>12</v>
      </c>
      <c r="E21">
        <v>1000</v>
      </c>
      <c r="F21">
        <v>10</v>
      </c>
      <c r="G21">
        <v>1379</v>
      </c>
      <c r="H21">
        <v>0.87005001309999996</v>
      </c>
    </row>
    <row r="22" spans="1:8" hidden="1">
      <c r="A22" t="s">
        <v>107</v>
      </c>
      <c r="B22" t="s">
        <v>112</v>
      </c>
      <c r="C22" t="s">
        <v>13</v>
      </c>
      <c r="D22" t="s">
        <v>12</v>
      </c>
      <c r="E22">
        <v>1000</v>
      </c>
      <c r="F22">
        <v>90</v>
      </c>
      <c r="G22">
        <v>1906</v>
      </c>
      <c r="H22">
        <v>0.62972205879999998</v>
      </c>
    </row>
    <row r="23" spans="1:8" hidden="1">
      <c r="A23" t="s">
        <v>107</v>
      </c>
      <c r="B23" t="s">
        <v>112</v>
      </c>
      <c r="C23" t="s">
        <v>13</v>
      </c>
      <c r="D23" t="s">
        <v>12</v>
      </c>
      <c r="E23">
        <v>1000</v>
      </c>
      <c r="F23">
        <v>90</v>
      </c>
      <c r="G23">
        <v>2430</v>
      </c>
      <c r="H23">
        <v>0.49390354749999998</v>
      </c>
    </row>
    <row r="24" spans="1:8" hidden="1">
      <c r="A24" t="s">
        <v>107</v>
      </c>
      <c r="B24" t="s">
        <v>113</v>
      </c>
      <c r="C24" t="s">
        <v>8</v>
      </c>
      <c r="D24" t="s">
        <v>9</v>
      </c>
      <c r="E24">
        <v>1000</v>
      </c>
      <c r="F24">
        <v>10</v>
      </c>
      <c r="G24">
        <v>399</v>
      </c>
      <c r="H24">
        <v>2.5081980227999998</v>
      </c>
    </row>
    <row r="25" spans="1:8" hidden="1">
      <c r="A25" t="s">
        <v>107</v>
      </c>
      <c r="B25" t="s">
        <v>113</v>
      </c>
      <c r="C25" t="s">
        <v>8</v>
      </c>
      <c r="D25" t="s">
        <v>9</v>
      </c>
      <c r="E25">
        <v>1000</v>
      </c>
      <c r="F25">
        <v>10</v>
      </c>
      <c r="G25">
        <v>405</v>
      </c>
      <c r="H25">
        <v>2.4666872025000002</v>
      </c>
    </row>
    <row r="26" spans="1:8" hidden="1">
      <c r="A26" t="s">
        <v>107</v>
      </c>
      <c r="B26" t="s">
        <v>113</v>
      </c>
      <c r="C26" t="s">
        <v>8</v>
      </c>
      <c r="D26" t="s">
        <v>9</v>
      </c>
      <c r="E26">
        <v>1000</v>
      </c>
      <c r="F26">
        <v>90</v>
      </c>
      <c r="G26">
        <v>394</v>
      </c>
      <c r="H26">
        <v>2.5395872593000002</v>
      </c>
    </row>
    <row r="27" spans="1:8" hidden="1">
      <c r="A27" t="s">
        <v>107</v>
      </c>
      <c r="B27" t="s">
        <v>113</v>
      </c>
      <c r="C27" t="s">
        <v>8</v>
      </c>
      <c r="D27" t="s">
        <v>9</v>
      </c>
      <c r="E27">
        <v>1000</v>
      </c>
      <c r="F27">
        <v>90</v>
      </c>
      <c r="G27">
        <v>419</v>
      </c>
      <c r="H27">
        <v>2.3886635303000001</v>
      </c>
    </row>
    <row r="28" spans="1:8">
      <c r="A28" t="s">
        <v>107</v>
      </c>
      <c r="B28" t="s">
        <v>113</v>
      </c>
      <c r="C28" t="s">
        <v>8</v>
      </c>
      <c r="D28" t="s">
        <v>10</v>
      </c>
      <c r="E28">
        <v>500</v>
      </c>
      <c r="F28">
        <v>10</v>
      </c>
      <c r="G28">
        <v>6567</v>
      </c>
      <c r="H28">
        <v>7.6139241499999996E-2</v>
      </c>
    </row>
    <row r="29" spans="1:8">
      <c r="A29" t="s">
        <v>107</v>
      </c>
      <c r="B29" t="s">
        <v>113</v>
      </c>
      <c r="C29" t="s">
        <v>8</v>
      </c>
      <c r="D29" t="s">
        <v>10</v>
      </c>
      <c r="E29">
        <v>500</v>
      </c>
      <c r="F29">
        <v>10</v>
      </c>
      <c r="G29">
        <v>9295</v>
      </c>
      <c r="H29">
        <v>5.3792413300000001E-2</v>
      </c>
    </row>
    <row r="30" spans="1:8" hidden="1">
      <c r="A30" t="s">
        <v>107</v>
      </c>
      <c r="B30" t="s">
        <v>113</v>
      </c>
      <c r="C30" t="s">
        <v>11</v>
      </c>
      <c r="D30" t="s">
        <v>9</v>
      </c>
      <c r="E30">
        <v>1000</v>
      </c>
      <c r="F30">
        <v>10</v>
      </c>
      <c r="G30">
        <v>33013</v>
      </c>
      <c r="H30">
        <v>6.0581537E-3</v>
      </c>
    </row>
    <row r="31" spans="1:8" hidden="1">
      <c r="A31" t="s">
        <v>107</v>
      </c>
      <c r="B31" t="s">
        <v>113</v>
      </c>
      <c r="C31" t="s">
        <v>11</v>
      </c>
      <c r="D31" t="s">
        <v>9</v>
      </c>
      <c r="E31">
        <v>1000</v>
      </c>
      <c r="F31">
        <v>10</v>
      </c>
      <c r="G31">
        <v>38583</v>
      </c>
      <c r="H31">
        <v>5.1836827999999996E-3</v>
      </c>
    </row>
    <row r="32" spans="1:8" hidden="1">
      <c r="A32" t="s">
        <v>107</v>
      </c>
      <c r="B32" t="s">
        <v>113</v>
      </c>
      <c r="C32" t="s">
        <v>11</v>
      </c>
      <c r="D32" t="s">
        <v>9</v>
      </c>
      <c r="E32">
        <v>1000</v>
      </c>
      <c r="F32">
        <v>90</v>
      </c>
      <c r="G32">
        <v>75284</v>
      </c>
      <c r="H32">
        <v>2.6566018E-3</v>
      </c>
    </row>
    <row r="33" spans="1:8" hidden="1">
      <c r="A33" t="s">
        <v>107</v>
      </c>
      <c r="B33" t="s">
        <v>113</v>
      </c>
      <c r="C33" t="s">
        <v>11</v>
      </c>
      <c r="D33" t="s">
        <v>9</v>
      </c>
      <c r="E33">
        <v>1000</v>
      </c>
      <c r="F33">
        <v>90</v>
      </c>
      <c r="G33">
        <v>81780</v>
      </c>
      <c r="H33">
        <v>2.4455709000000001E-3</v>
      </c>
    </row>
    <row r="34" spans="1:8" hidden="1">
      <c r="A34" t="s">
        <v>107</v>
      </c>
      <c r="B34" t="s">
        <v>113</v>
      </c>
      <c r="C34" t="s">
        <v>11</v>
      </c>
      <c r="D34" t="s">
        <v>12</v>
      </c>
      <c r="E34">
        <v>1000</v>
      </c>
      <c r="F34">
        <v>10</v>
      </c>
      <c r="G34">
        <v>12600</v>
      </c>
      <c r="H34">
        <v>1.5873137900000001E-2</v>
      </c>
    </row>
    <row r="35" spans="1:8" hidden="1">
      <c r="A35" t="s">
        <v>107</v>
      </c>
      <c r="B35" t="s">
        <v>113</v>
      </c>
      <c r="C35" t="s">
        <v>11</v>
      </c>
      <c r="D35" t="s">
        <v>12</v>
      </c>
      <c r="E35">
        <v>1000</v>
      </c>
      <c r="F35">
        <v>10</v>
      </c>
      <c r="G35">
        <v>15966</v>
      </c>
      <c r="H35">
        <v>1.2526341700000001E-2</v>
      </c>
    </row>
    <row r="36" spans="1:8" hidden="1">
      <c r="A36" t="s">
        <v>107</v>
      </c>
      <c r="B36" t="s">
        <v>113</v>
      </c>
      <c r="C36" t="s">
        <v>11</v>
      </c>
      <c r="D36" t="s">
        <v>12</v>
      </c>
      <c r="E36">
        <v>1000</v>
      </c>
      <c r="F36">
        <v>90</v>
      </c>
      <c r="G36">
        <v>29441</v>
      </c>
      <c r="H36">
        <v>6.7933560000000004E-3</v>
      </c>
    </row>
    <row r="37" spans="1:8" hidden="1">
      <c r="A37" t="s">
        <v>107</v>
      </c>
      <c r="B37" t="s">
        <v>113</v>
      </c>
      <c r="C37" t="s">
        <v>11</v>
      </c>
      <c r="D37" t="s">
        <v>12</v>
      </c>
      <c r="E37">
        <v>1000</v>
      </c>
      <c r="F37">
        <v>90</v>
      </c>
      <c r="G37">
        <v>31181</v>
      </c>
      <c r="H37">
        <v>6.4141750000000003E-3</v>
      </c>
    </row>
    <row r="38" spans="1:8" hidden="1">
      <c r="A38" t="s">
        <v>107</v>
      </c>
      <c r="B38" t="s">
        <v>113</v>
      </c>
      <c r="C38" t="s">
        <v>13</v>
      </c>
      <c r="D38" t="s">
        <v>9</v>
      </c>
      <c r="E38">
        <v>1000</v>
      </c>
      <c r="F38">
        <v>10</v>
      </c>
      <c r="G38">
        <v>18736</v>
      </c>
      <c r="H38">
        <v>6.4047895399999999E-2</v>
      </c>
    </row>
    <row r="39" spans="1:8" hidden="1">
      <c r="A39" t="s">
        <v>107</v>
      </c>
      <c r="B39" t="s">
        <v>113</v>
      </c>
      <c r="C39" t="s">
        <v>13</v>
      </c>
      <c r="D39" t="s">
        <v>9</v>
      </c>
      <c r="E39">
        <v>1000</v>
      </c>
      <c r="F39">
        <v>10</v>
      </c>
      <c r="G39">
        <v>19346</v>
      </c>
      <c r="H39">
        <v>6.2029287199999998E-2</v>
      </c>
    </row>
    <row r="40" spans="1:8" hidden="1">
      <c r="A40" t="s">
        <v>107</v>
      </c>
      <c r="B40" t="s">
        <v>113</v>
      </c>
      <c r="C40" t="s">
        <v>13</v>
      </c>
      <c r="D40" t="s">
        <v>9</v>
      </c>
      <c r="E40">
        <v>1000</v>
      </c>
      <c r="F40">
        <v>90</v>
      </c>
      <c r="G40">
        <v>25212</v>
      </c>
      <c r="H40">
        <v>4.7596599900000001E-2</v>
      </c>
    </row>
    <row r="41" spans="1:8" hidden="1">
      <c r="A41" t="s">
        <v>107</v>
      </c>
      <c r="B41" t="s">
        <v>113</v>
      </c>
      <c r="C41" t="s">
        <v>13</v>
      </c>
      <c r="D41" t="s">
        <v>9</v>
      </c>
      <c r="E41">
        <v>1000</v>
      </c>
      <c r="F41">
        <v>90</v>
      </c>
      <c r="G41">
        <v>26934</v>
      </c>
      <c r="H41">
        <v>4.4553529500000001E-2</v>
      </c>
    </row>
    <row r="42" spans="1:8" hidden="1">
      <c r="A42" t="s">
        <v>107</v>
      </c>
      <c r="B42" t="s">
        <v>113</v>
      </c>
      <c r="C42" t="s">
        <v>13</v>
      </c>
      <c r="D42" t="s">
        <v>12</v>
      </c>
      <c r="E42">
        <v>1000</v>
      </c>
      <c r="F42">
        <v>10</v>
      </c>
      <c r="G42">
        <v>1079</v>
      </c>
      <c r="H42">
        <v>1.1124769449</v>
      </c>
    </row>
    <row r="43" spans="1:8" hidden="1">
      <c r="A43" t="s">
        <v>107</v>
      </c>
      <c r="B43" t="s">
        <v>113</v>
      </c>
      <c r="C43" t="s">
        <v>13</v>
      </c>
      <c r="D43" t="s">
        <v>12</v>
      </c>
      <c r="E43">
        <v>1000</v>
      </c>
      <c r="F43">
        <v>10</v>
      </c>
      <c r="G43">
        <v>1412</v>
      </c>
      <c r="H43">
        <v>0.84980320929999997</v>
      </c>
    </row>
    <row r="44" spans="1:8" hidden="1">
      <c r="A44" t="s">
        <v>107</v>
      </c>
      <c r="B44" t="s">
        <v>113</v>
      </c>
      <c r="C44" t="s">
        <v>13</v>
      </c>
      <c r="D44" t="s">
        <v>12</v>
      </c>
      <c r="E44">
        <v>1000</v>
      </c>
      <c r="F44">
        <v>90</v>
      </c>
      <c r="G44">
        <v>2982</v>
      </c>
      <c r="H44">
        <v>0.40246084329999998</v>
      </c>
    </row>
    <row r="45" spans="1:8" hidden="1">
      <c r="A45" t="s">
        <v>107</v>
      </c>
      <c r="B45" t="s">
        <v>113</v>
      </c>
      <c r="C45" t="s">
        <v>13</v>
      </c>
      <c r="D45" t="s">
        <v>12</v>
      </c>
      <c r="E45">
        <v>1000</v>
      </c>
      <c r="F45">
        <v>90</v>
      </c>
      <c r="G45">
        <v>3564</v>
      </c>
      <c r="H45">
        <v>0.33667692539999999</v>
      </c>
    </row>
    <row r="46" spans="1:8">
      <c r="A46" t="s">
        <v>107</v>
      </c>
      <c r="B46" t="s">
        <v>114</v>
      </c>
      <c r="C46" t="s">
        <v>8</v>
      </c>
      <c r="D46" t="s">
        <v>9</v>
      </c>
      <c r="E46">
        <v>500</v>
      </c>
      <c r="F46">
        <v>10</v>
      </c>
      <c r="G46">
        <v>2716</v>
      </c>
      <c r="H46">
        <v>0.1840631217</v>
      </c>
    </row>
    <row r="47" spans="1:8" hidden="1">
      <c r="A47" t="s">
        <v>107</v>
      </c>
      <c r="B47" t="s">
        <v>114</v>
      </c>
      <c r="C47" t="s">
        <v>8</v>
      </c>
      <c r="D47" t="s">
        <v>9</v>
      </c>
      <c r="E47">
        <v>500</v>
      </c>
      <c r="F47">
        <v>90</v>
      </c>
      <c r="G47">
        <v>3237</v>
      </c>
      <c r="H47">
        <v>0.1544553488</v>
      </c>
    </row>
    <row r="48" spans="1:8" hidden="1">
      <c r="A48" t="s">
        <v>107</v>
      </c>
      <c r="B48" t="s">
        <v>114</v>
      </c>
      <c r="C48" t="s">
        <v>8</v>
      </c>
      <c r="D48" t="s">
        <v>9</v>
      </c>
      <c r="E48">
        <v>1000</v>
      </c>
      <c r="F48">
        <v>90</v>
      </c>
      <c r="G48">
        <v>3449</v>
      </c>
      <c r="H48">
        <v>0.28997635840000002</v>
      </c>
    </row>
    <row r="49" spans="1:8" hidden="1">
      <c r="A49" t="s">
        <v>107</v>
      </c>
      <c r="B49" t="s">
        <v>114</v>
      </c>
      <c r="C49" t="s">
        <v>8</v>
      </c>
      <c r="D49" t="s">
        <v>9</v>
      </c>
      <c r="E49">
        <v>3000</v>
      </c>
      <c r="F49">
        <v>90</v>
      </c>
      <c r="G49">
        <v>3860</v>
      </c>
      <c r="H49">
        <v>0.77724945550000002</v>
      </c>
    </row>
    <row r="50" spans="1:8">
      <c r="A50" t="s">
        <v>107</v>
      </c>
      <c r="B50" t="s">
        <v>114</v>
      </c>
      <c r="C50" t="s">
        <v>8</v>
      </c>
      <c r="D50" t="s">
        <v>10</v>
      </c>
      <c r="E50">
        <v>500</v>
      </c>
      <c r="F50">
        <v>10</v>
      </c>
      <c r="G50">
        <v>2362</v>
      </c>
      <c r="H50">
        <v>0.21172730619999999</v>
      </c>
    </row>
    <row r="51" spans="1:8" hidden="1">
      <c r="A51" t="s">
        <v>107</v>
      </c>
      <c r="B51" t="s">
        <v>114</v>
      </c>
      <c r="C51" t="s">
        <v>8</v>
      </c>
      <c r="D51" t="s">
        <v>10</v>
      </c>
      <c r="E51">
        <v>500</v>
      </c>
      <c r="F51">
        <v>90</v>
      </c>
      <c r="G51">
        <v>2351</v>
      </c>
      <c r="H51">
        <v>0.21267019209999999</v>
      </c>
    </row>
    <row r="52" spans="1:8" hidden="1">
      <c r="A52" t="s">
        <v>107</v>
      </c>
      <c r="B52" t="s">
        <v>114</v>
      </c>
      <c r="C52" t="s">
        <v>8</v>
      </c>
      <c r="D52" t="s">
        <v>10</v>
      </c>
      <c r="E52">
        <v>1000</v>
      </c>
      <c r="F52">
        <v>90</v>
      </c>
      <c r="G52">
        <v>2425</v>
      </c>
      <c r="H52">
        <v>0.41238188739999998</v>
      </c>
    </row>
    <row r="53" spans="1:8" hidden="1">
      <c r="A53" t="s">
        <v>107</v>
      </c>
      <c r="B53" t="s">
        <v>114</v>
      </c>
      <c r="C53" t="s">
        <v>8</v>
      </c>
      <c r="D53" t="s">
        <v>10</v>
      </c>
      <c r="E53">
        <v>3000</v>
      </c>
      <c r="F53">
        <v>90</v>
      </c>
      <c r="G53">
        <v>2713</v>
      </c>
      <c r="H53">
        <v>1.1058695316</v>
      </c>
    </row>
    <row r="54" spans="1:8">
      <c r="A54" t="s">
        <v>107</v>
      </c>
      <c r="B54" t="s">
        <v>114</v>
      </c>
      <c r="C54" t="s">
        <v>11</v>
      </c>
      <c r="D54" t="s">
        <v>9</v>
      </c>
      <c r="E54">
        <v>500</v>
      </c>
      <c r="F54">
        <v>10</v>
      </c>
      <c r="G54">
        <v>12889</v>
      </c>
      <c r="H54">
        <v>7.7584009000000002E-3</v>
      </c>
    </row>
    <row r="55" spans="1:8" hidden="1">
      <c r="A55" t="s">
        <v>107</v>
      </c>
      <c r="B55" t="s">
        <v>114</v>
      </c>
      <c r="C55" t="s">
        <v>11</v>
      </c>
      <c r="D55" t="s">
        <v>9</v>
      </c>
      <c r="E55">
        <v>500</v>
      </c>
      <c r="F55">
        <v>90</v>
      </c>
      <c r="G55">
        <v>35513</v>
      </c>
      <c r="H55">
        <v>2.8158609999999998E-3</v>
      </c>
    </row>
    <row r="56" spans="1:8" hidden="1">
      <c r="A56" t="s">
        <v>107</v>
      </c>
      <c r="B56" t="s">
        <v>114</v>
      </c>
      <c r="C56" t="s">
        <v>11</v>
      </c>
      <c r="D56" t="s">
        <v>9</v>
      </c>
      <c r="E56">
        <v>1000</v>
      </c>
      <c r="F56">
        <v>90</v>
      </c>
      <c r="G56">
        <v>36221</v>
      </c>
      <c r="H56">
        <v>5.5216453E-3</v>
      </c>
    </row>
    <row r="57" spans="1:8" hidden="1">
      <c r="A57" t="s">
        <v>107</v>
      </c>
      <c r="B57" t="s">
        <v>114</v>
      </c>
      <c r="C57" t="s">
        <v>11</v>
      </c>
      <c r="D57" t="s">
        <v>9</v>
      </c>
      <c r="E57">
        <v>3000</v>
      </c>
      <c r="F57">
        <v>90</v>
      </c>
      <c r="G57">
        <v>38294</v>
      </c>
      <c r="H57">
        <v>1.5668405199999999E-2</v>
      </c>
    </row>
    <row r="58" spans="1:8">
      <c r="A58" t="s">
        <v>107</v>
      </c>
      <c r="B58" t="s">
        <v>114</v>
      </c>
      <c r="C58" t="s">
        <v>11</v>
      </c>
      <c r="D58" t="s">
        <v>12</v>
      </c>
      <c r="E58">
        <v>500</v>
      </c>
      <c r="F58">
        <v>10</v>
      </c>
      <c r="G58">
        <v>2289</v>
      </c>
      <c r="H58">
        <v>4.3685361700000001E-2</v>
      </c>
    </row>
    <row r="59" spans="1:8" hidden="1">
      <c r="A59" t="s">
        <v>107</v>
      </c>
      <c r="B59" t="s">
        <v>114</v>
      </c>
      <c r="C59" t="s">
        <v>11</v>
      </c>
      <c r="D59" t="s">
        <v>12</v>
      </c>
      <c r="E59">
        <v>500</v>
      </c>
      <c r="F59">
        <v>90</v>
      </c>
      <c r="G59">
        <v>7595</v>
      </c>
      <c r="H59">
        <v>1.3167141E-2</v>
      </c>
    </row>
    <row r="60" spans="1:8" hidden="1">
      <c r="A60" t="s">
        <v>107</v>
      </c>
      <c r="B60" t="s">
        <v>114</v>
      </c>
      <c r="C60" t="s">
        <v>11</v>
      </c>
      <c r="D60" t="s">
        <v>12</v>
      </c>
      <c r="E60">
        <v>1000</v>
      </c>
      <c r="F60">
        <v>90</v>
      </c>
      <c r="G60">
        <v>7670</v>
      </c>
      <c r="H60">
        <v>2.60743685E-2</v>
      </c>
    </row>
    <row r="61" spans="1:8" hidden="1">
      <c r="A61" t="s">
        <v>107</v>
      </c>
      <c r="B61" t="s">
        <v>114</v>
      </c>
      <c r="C61" t="s">
        <v>11</v>
      </c>
      <c r="D61" t="s">
        <v>12</v>
      </c>
      <c r="E61">
        <v>3000</v>
      </c>
      <c r="F61">
        <v>90</v>
      </c>
      <c r="G61">
        <v>8043</v>
      </c>
      <c r="H61">
        <v>7.4601300100000004E-2</v>
      </c>
    </row>
    <row r="62" spans="1:8">
      <c r="A62" t="s">
        <v>107</v>
      </c>
      <c r="B62" t="s">
        <v>114</v>
      </c>
      <c r="C62" t="s">
        <v>13</v>
      </c>
      <c r="D62" t="s">
        <v>9</v>
      </c>
      <c r="E62">
        <v>500</v>
      </c>
      <c r="F62">
        <v>10</v>
      </c>
      <c r="G62">
        <v>5460</v>
      </c>
      <c r="H62">
        <v>0.1098985747</v>
      </c>
    </row>
    <row r="63" spans="1:8" hidden="1">
      <c r="A63" t="s">
        <v>107</v>
      </c>
      <c r="B63" t="s">
        <v>114</v>
      </c>
      <c r="C63" t="s">
        <v>13</v>
      </c>
      <c r="D63" t="s">
        <v>9</v>
      </c>
      <c r="E63">
        <v>500</v>
      </c>
      <c r="F63">
        <v>90</v>
      </c>
      <c r="G63">
        <v>6989</v>
      </c>
      <c r="H63">
        <v>8.5845798299999998E-2</v>
      </c>
    </row>
    <row r="64" spans="1:8" hidden="1">
      <c r="A64" t="s">
        <v>107</v>
      </c>
      <c r="B64" t="s">
        <v>114</v>
      </c>
      <c r="C64" t="s">
        <v>13</v>
      </c>
      <c r="D64" t="s">
        <v>9</v>
      </c>
      <c r="E64">
        <v>1000</v>
      </c>
      <c r="F64">
        <v>90</v>
      </c>
      <c r="G64">
        <v>7269</v>
      </c>
      <c r="H64">
        <v>0.1650869995</v>
      </c>
    </row>
    <row r="65" spans="1:8" hidden="1">
      <c r="A65" t="s">
        <v>107</v>
      </c>
      <c r="B65" t="s">
        <v>114</v>
      </c>
      <c r="C65" t="s">
        <v>13</v>
      </c>
      <c r="D65" t="s">
        <v>9</v>
      </c>
      <c r="E65">
        <v>3000</v>
      </c>
      <c r="F65">
        <v>90</v>
      </c>
      <c r="G65">
        <v>8232</v>
      </c>
      <c r="H65">
        <v>0.43731114269999999</v>
      </c>
    </row>
    <row r="66" spans="1:8">
      <c r="A66" t="s">
        <v>107</v>
      </c>
      <c r="B66" t="s">
        <v>114</v>
      </c>
      <c r="C66" t="s">
        <v>13</v>
      </c>
      <c r="D66" t="s">
        <v>12</v>
      </c>
      <c r="E66">
        <v>500</v>
      </c>
      <c r="F66">
        <v>10</v>
      </c>
      <c r="G66">
        <v>525</v>
      </c>
      <c r="H66">
        <v>1.1436837912</v>
      </c>
    </row>
    <row r="67" spans="1:8" hidden="1">
      <c r="A67" t="s">
        <v>107</v>
      </c>
      <c r="B67" t="s">
        <v>114</v>
      </c>
      <c r="C67" t="s">
        <v>13</v>
      </c>
      <c r="D67" t="s">
        <v>12</v>
      </c>
      <c r="E67">
        <v>500</v>
      </c>
      <c r="F67">
        <v>90</v>
      </c>
      <c r="G67">
        <v>1200</v>
      </c>
      <c r="H67">
        <v>0.50007182360000002</v>
      </c>
    </row>
    <row r="68" spans="1:8" hidden="1">
      <c r="A68" t="s">
        <v>107</v>
      </c>
      <c r="B68" t="s">
        <v>114</v>
      </c>
      <c r="C68" t="s">
        <v>13</v>
      </c>
      <c r="D68" t="s">
        <v>12</v>
      </c>
      <c r="E68">
        <v>1000</v>
      </c>
      <c r="F68">
        <v>90</v>
      </c>
      <c r="G68">
        <v>1224</v>
      </c>
      <c r="H68">
        <v>0.98076152800000005</v>
      </c>
    </row>
    <row r="69" spans="1:8" hidden="1">
      <c r="A69" t="s">
        <v>107</v>
      </c>
      <c r="B69" t="s">
        <v>114</v>
      </c>
      <c r="C69" t="s">
        <v>13</v>
      </c>
      <c r="D69" t="s">
        <v>12</v>
      </c>
      <c r="E69">
        <v>3000</v>
      </c>
      <c r="F69">
        <v>90</v>
      </c>
      <c r="G69">
        <v>1336</v>
      </c>
      <c r="H69">
        <v>2.6942756175999998</v>
      </c>
    </row>
    <row r="70" spans="1:8">
      <c r="A70" t="s">
        <v>107</v>
      </c>
      <c r="B70" t="s">
        <v>108</v>
      </c>
      <c r="C70" t="s">
        <v>8</v>
      </c>
      <c r="D70" t="s">
        <v>9</v>
      </c>
      <c r="E70">
        <v>500</v>
      </c>
      <c r="F70">
        <v>10</v>
      </c>
      <c r="G70">
        <v>185</v>
      </c>
      <c r="H70">
        <v>2.7063572407000001</v>
      </c>
    </row>
    <row r="71" spans="1:8" hidden="1">
      <c r="A71" t="s">
        <v>107</v>
      </c>
      <c r="B71" t="s">
        <v>108</v>
      </c>
      <c r="C71" t="s">
        <v>8</v>
      </c>
      <c r="D71" t="s">
        <v>9</v>
      </c>
      <c r="E71">
        <v>500</v>
      </c>
      <c r="F71">
        <v>90</v>
      </c>
      <c r="G71">
        <v>184</v>
      </c>
      <c r="H71">
        <v>2.7154335976000001</v>
      </c>
    </row>
    <row r="72" spans="1:8" hidden="1">
      <c r="A72" t="s">
        <v>107</v>
      </c>
      <c r="B72" t="s">
        <v>108</v>
      </c>
      <c r="C72" t="s">
        <v>8</v>
      </c>
      <c r="D72" t="s">
        <v>9</v>
      </c>
      <c r="E72">
        <v>1000</v>
      </c>
      <c r="F72">
        <v>90</v>
      </c>
      <c r="G72">
        <v>221</v>
      </c>
      <c r="H72">
        <v>4.5260763168000002</v>
      </c>
    </row>
    <row r="73" spans="1:8" hidden="1">
      <c r="A73" t="s">
        <v>107</v>
      </c>
      <c r="B73" t="s">
        <v>108</v>
      </c>
      <c r="C73" t="s">
        <v>8</v>
      </c>
      <c r="D73" t="s">
        <v>9</v>
      </c>
      <c r="E73">
        <v>3000</v>
      </c>
      <c r="F73">
        <v>90</v>
      </c>
      <c r="G73">
        <v>556</v>
      </c>
      <c r="H73">
        <v>5.3915481566999999</v>
      </c>
    </row>
    <row r="74" spans="1:8">
      <c r="A74" t="s">
        <v>107</v>
      </c>
      <c r="B74" t="s">
        <v>108</v>
      </c>
      <c r="C74" t="s">
        <v>8</v>
      </c>
      <c r="D74" t="s">
        <v>10</v>
      </c>
      <c r="E74">
        <v>500</v>
      </c>
      <c r="F74">
        <v>10</v>
      </c>
      <c r="G74">
        <v>1420</v>
      </c>
      <c r="H74">
        <v>0.35215300319999998</v>
      </c>
    </row>
    <row r="75" spans="1:8" hidden="1">
      <c r="A75" t="s">
        <v>107</v>
      </c>
      <c r="B75" t="s">
        <v>108</v>
      </c>
      <c r="C75" t="s">
        <v>8</v>
      </c>
      <c r="D75" t="s">
        <v>10</v>
      </c>
      <c r="E75">
        <v>500</v>
      </c>
      <c r="F75">
        <v>90</v>
      </c>
      <c r="G75">
        <v>1725</v>
      </c>
      <c r="H75">
        <v>0.28989592190000002</v>
      </c>
    </row>
    <row r="76" spans="1:8" hidden="1">
      <c r="A76" t="s">
        <v>107</v>
      </c>
      <c r="B76" t="s">
        <v>108</v>
      </c>
      <c r="C76" t="s">
        <v>8</v>
      </c>
      <c r="D76" t="s">
        <v>10</v>
      </c>
      <c r="E76">
        <v>1000</v>
      </c>
      <c r="F76">
        <v>90</v>
      </c>
      <c r="G76">
        <v>1701</v>
      </c>
      <c r="H76">
        <v>0.58771675830000003</v>
      </c>
    </row>
    <row r="77" spans="1:8" hidden="1">
      <c r="A77" t="s">
        <v>107</v>
      </c>
      <c r="B77" t="s">
        <v>108</v>
      </c>
      <c r="C77" t="s">
        <v>8</v>
      </c>
      <c r="D77" t="s">
        <v>10</v>
      </c>
      <c r="E77">
        <v>3000</v>
      </c>
      <c r="F77">
        <v>90</v>
      </c>
      <c r="G77">
        <v>1836</v>
      </c>
      <c r="H77">
        <v>1.6337282658000001</v>
      </c>
    </row>
    <row r="78" spans="1:8">
      <c r="A78" t="s">
        <v>107</v>
      </c>
      <c r="B78" t="s">
        <v>108</v>
      </c>
      <c r="C78" t="s">
        <v>11</v>
      </c>
      <c r="D78" t="s">
        <v>9</v>
      </c>
      <c r="E78">
        <v>500</v>
      </c>
      <c r="F78">
        <v>10</v>
      </c>
      <c r="G78">
        <v>15278</v>
      </c>
      <c r="H78">
        <v>6.5452768000000003E-3</v>
      </c>
    </row>
    <row r="79" spans="1:8" hidden="1">
      <c r="A79" t="s">
        <v>107</v>
      </c>
      <c r="B79" t="s">
        <v>108</v>
      </c>
      <c r="C79" t="s">
        <v>11</v>
      </c>
      <c r="D79" t="s">
        <v>9</v>
      </c>
      <c r="E79">
        <v>500</v>
      </c>
      <c r="F79">
        <v>90</v>
      </c>
      <c r="G79">
        <v>37473</v>
      </c>
      <c r="H79">
        <v>2.6685644000000001E-3</v>
      </c>
    </row>
    <row r="80" spans="1:8" hidden="1">
      <c r="A80" t="s">
        <v>107</v>
      </c>
      <c r="B80" t="s">
        <v>108</v>
      </c>
      <c r="C80" t="s">
        <v>11</v>
      </c>
      <c r="D80" t="s">
        <v>9</v>
      </c>
      <c r="E80">
        <v>1000</v>
      </c>
      <c r="F80">
        <v>90</v>
      </c>
      <c r="G80">
        <v>39819</v>
      </c>
      <c r="H80">
        <v>5.0227479E-3</v>
      </c>
    </row>
    <row r="81" spans="1:8" hidden="1">
      <c r="A81" t="s">
        <v>107</v>
      </c>
      <c r="B81" t="s">
        <v>108</v>
      </c>
      <c r="C81" t="s">
        <v>11</v>
      </c>
      <c r="D81" t="s">
        <v>9</v>
      </c>
      <c r="E81">
        <v>3000</v>
      </c>
      <c r="F81">
        <v>90</v>
      </c>
      <c r="G81">
        <v>46900</v>
      </c>
      <c r="H81">
        <v>1.2793173099999999E-2</v>
      </c>
    </row>
    <row r="82" spans="1:8">
      <c r="A82" t="s">
        <v>107</v>
      </c>
      <c r="B82" t="s">
        <v>108</v>
      </c>
      <c r="C82" t="s">
        <v>11</v>
      </c>
      <c r="D82" t="s">
        <v>12</v>
      </c>
      <c r="E82">
        <v>500</v>
      </c>
      <c r="F82">
        <v>10</v>
      </c>
      <c r="G82">
        <v>5519</v>
      </c>
      <c r="H82">
        <v>1.81195047E-2</v>
      </c>
    </row>
    <row r="83" spans="1:8" hidden="1">
      <c r="A83" t="s">
        <v>107</v>
      </c>
      <c r="B83" t="s">
        <v>108</v>
      </c>
      <c r="C83" t="s">
        <v>11</v>
      </c>
      <c r="D83" t="s">
        <v>12</v>
      </c>
      <c r="E83">
        <v>500</v>
      </c>
      <c r="F83">
        <v>90</v>
      </c>
      <c r="G83">
        <v>13466</v>
      </c>
      <c r="H83">
        <v>7.4258869999999999E-3</v>
      </c>
    </row>
    <row r="84" spans="1:8" hidden="1">
      <c r="A84" t="s">
        <v>107</v>
      </c>
      <c r="B84" t="s">
        <v>108</v>
      </c>
      <c r="C84" t="s">
        <v>11</v>
      </c>
      <c r="D84" t="s">
        <v>12</v>
      </c>
      <c r="E84">
        <v>1000</v>
      </c>
      <c r="F84">
        <v>90</v>
      </c>
      <c r="G84">
        <v>15091</v>
      </c>
      <c r="H84">
        <v>1.32527789E-2</v>
      </c>
    </row>
    <row r="85" spans="1:8" hidden="1">
      <c r="A85" t="s">
        <v>107</v>
      </c>
      <c r="B85" t="s">
        <v>108</v>
      </c>
      <c r="C85" t="s">
        <v>11</v>
      </c>
      <c r="D85" t="s">
        <v>12</v>
      </c>
      <c r="E85">
        <v>3000</v>
      </c>
      <c r="F85">
        <v>90</v>
      </c>
      <c r="G85">
        <v>19369</v>
      </c>
      <c r="H85">
        <v>3.0978059400000001E-2</v>
      </c>
    </row>
    <row r="86" spans="1:8">
      <c r="A86" t="s">
        <v>107</v>
      </c>
      <c r="B86" t="s">
        <v>108</v>
      </c>
      <c r="C86" t="s">
        <v>13</v>
      </c>
      <c r="D86" t="s">
        <v>9</v>
      </c>
      <c r="E86">
        <v>500</v>
      </c>
      <c r="F86">
        <v>10</v>
      </c>
      <c r="G86">
        <v>8524</v>
      </c>
      <c r="H86">
        <v>7.0388600199999998E-2</v>
      </c>
    </row>
    <row r="87" spans="1:8" hidden="1">
      <c r="A87" t="s">
        <v>107</v>
      </c>
      <c r="B87" t="s">
        <v>108</v>
      </c>
      <c r="C87" t="s">
        <v>13</v>
      </c>
      <c r="D87" t="s">
        <v>9</v>
      </c>
      <c r="E87">
        <v>500</v>
      </c>
      <c r="F87">
        <v>90</v>
      </c>
      <c r="G87">
        <v>13982</v>
      </c>
      <c r="H87">
        <v>4.2913839199999998E-2</v>
      </c>
    </row>
    <row r="88" spans="1:8" hidden="1">
      <c r="A88" t="s">
        <v>107</v>
      </c>
      <c r="B88" t="s">
        <v>108</v>
      </c>
      <c r="C88" t="s">
        <v>13</v>
      </c>
      <c r="D88" t="s">
        <v>9</v>
      </c>
      <c r="E88">
        <v>1000</v>
      </c>
      <c r="F88">
        <v>90</v>
      </c>
      <c r="G88">
        <v>14234</v>
      </c>
      <c r="H88">
        <v>8.4304653100000002E-2</v>
      </c>
    </row>
    <row r="89" spans="1:8" hidden="1">
      <c r="A89" t="s">
        <v>107</v>
      </c>
      <c r="B89" t="s">
        <v>108</v>
      </c>
      <c r="C89" t="s">
        <v>13</v>
      </c>
      <c r="D89" t="s">
        <v>9</v>
      </c>
      <c r="E89">
        <v>3000</v>
      </c>
      <c r="F89">
        <v>90</v>
      </c>
      <c r="G89">
        <v>15080</v>
      </c>
      <c r="H89">
        <v>0.23872469369999999</v>
      </c>
    </row>
    <row r="90" spans="1:8">
      <c r="A90" t="s">
        <v>107</v>
      </c>
      <c r="B90" t="s">
        <v>108</v>
      </c>
      <c r="C90" t="s">
        <v>13</v>
      </c>
      <c r="D90" t="s">
        <v>12</v>
      </c>
      <c r="E90">
        <v>500</v>
      </c>
      <c r="F90">
        <v>10</v>
      </c>
      <c r="G90">
        <v>1094</v>
      </c>
      <c r="H90">
        <v>0.54830318690000002</v>
      </c>
    </row>
    <row r="91" spans="1:8" hidden="1">
      <c r="A91" t="s">
        <v>107</v>
      </c>
      <c r="B91" t="s">
        <v>108</v>
      </c>
      <c r="C91" t="s">
        <v>13</v>
      </c>
      <c r="D91" t="s">
        <v>12</v>
      </c>
      <c r="E91">
        <v>500</v>
      </c>
      <c r="F91">
        <v>90</v>
      </c>
      <c r="G91">
        <v>3387</v>
      </c>
      <c r="H91">
        <v>0.1771616191</v>
      </c>
    </row>
    <row r="92" spans="1:8" hidden="1">
      <c r="A92" t="s">
        <v>107</v>
      </c>
      <c r="B92" t="s">
        <v>108</v>
      </c>
      <c r="C92" t="s">
        <v>13</v>
      </c>
      <c r="D92" t="s">
        <v>12</v>
      </c>
      <c r="E92">
        <v>1000</v>
      </c>
      <c r="F92">
        <v>90</v>
      </c>
      <c r="G92">
        <v>3549</v>
      </c>
      <c r="H92">
        <v>0.33809283379999999</v>
      </c>
    </row>
    <row r="93" spans="1:8" hidden="1">
      <c r="A93" t="s">
        <v>107</v>
      </c>
      <c r="B93" t="s">
        <v>108</v>
      </c>
      <c r="C93" t="s">
        <v>13</v>
      </c>
      <c r="D93" t="s">
        <v>12</v>
      </c>
      <c r="E93">
        <v>3000</v>
      </c>
      <c r="F93">
        <v>90</v>
      </c>
      <c r="G93">
        <v>4460</v>
      </c>
      <c r="H93">
        <v>0.80726146700000001</v>
      </c>
    </row>
    <row r="94" spans="1:8" hidden="1">
      <c r="A94" t="s">
        <v>107</v>
      </c>
      <c r="B94" t="s">
        <v>109</v>
      </c>
      <c r="C94" t="s">
        <v>8</v>
      </c>
      <c r="D94" t="s">
        <v>9</v>
      </c>
      <c r="E94">
        <v>1000</v>
      </c>
      <c r="F94">
        <v>10</v>
      </c>
      <c r="G94">
        <v>282</v>
      </c>
      <c r="H94">
        <v>3.5518369674999999</v>
      </c>
    </row>
    <row r="95" spans="1:8" hidden="1">
      <c r="A95" t="s">
        <v>107</v>
      </c>
      <c r="B95" t="s">
        <v>109</v>
      </c>
      <c r="C95" t="s">
        <v>8</v>
      </c>
      <c r="D95" t="s">
        <v>9</v>
      </c>
      <c r="E95">
        <v>1000</v>
      </c>
      <c r="F95">
        <v>90</v>
      </c>
      <c r="G95">
        <v>314</v>
      </c>
      <c r="H95">
        <v>3.1867687702</v>
      </c>
    </row>
    <row r="96" spans="1:8">
      <c r="A96" t="s">
        <v>107</v>
      </c>
      <c r="B96" t="s">
        <v>109</v>
      </c>
      <c r="C96" t="s">
        <v>8</v>
      </c>
      <c r="D96" t="s">
        <v>10</v>
      </c>
      <c r="E96">
        <v>500</v>
      </c>
      <c r="F96">
        <v>10</v>
      </c>
      <c r="G96">
        <v>3007</v>
      </c>
      <c r="H96">
        <v>0.16625881200000001</v>
      </c>
    </row>
    <row r="97" spans="1:8" hidden="1">
      <c r="A97" t="s">
        <v>107</v>
      </c>
      <c r="B97" t="s">
        <v>109</v>
      </c>
      <c r="C97" t="s">
        <v>11</v>
      </c>
      <c r="D97" t="s">
        <v>9</v>
      </c>
      <c r="E97">
        <v>1000</v>
      </c>
      <c r="F97">
        <v>10</v>
      </c>
      <c r="G97">
        <v>26894</v>
      </c>
      <c r="H97">
        <v>7.4367165000000001E-3</v>
      </c>
    </row>
    <row r="98" spans="1:8" hidden="1">
      <c r="A98" t="s">
        <v>107</v>
      </c>
      <c r="B98" t="s">
        <v>109</v>
      </c>
      <c r="C98" t="s">
        <v>11</v>
      </c>
      <c r="D98" t="s">
        <v>9</v>
      </c>
      <c r="E98">
        <v>1000</v>
      </c>
      <c r="F98">
        <v>90</v>
      </c>
      <c r="G98">
        <v>54042</v>
      </c>
      <c r="H98">
        <v>3.7007995E-3</v>
      </c>
    </row>
    <row r="99" spans="1:8" hidden="1">
      <c r="A99" t="s">
        <v>107</v>
      </c>
      <c r="B99" t="s">
        <v>109</v>
      </c>
      <c r="C99" t="s">
        <v>11</v>
      </c>
      <c r="D99" t="s">
        <v>12</v>
      </c>
      <c r="E99">
        <v>1000</v>
      </c>
      <c r="F99">
        <v>10</v>
      </c>
      <c r="G99">
        <v>10622</v>
      </c>
      <c r="H99">
        <v>1.8829213500000001E-2</v>
      </c>
    </row>
    <row r="100" spans="1:8" hidden="1">
      <c r="A100" t="s">
        <v>107</v>
      </c>
      <c r="B100" t="s">
        <v>109</v>
      </c>
      <c r="C100" t="s">
        <v>11</v>
      </c>
      <c r="D100" t="s">
        <v>12</v>
      </c>
      <c r="E100">
        <v>1000</v>
      </c>
      <c r="F100">
        <v>90</v>
      </c>
      <c r="G100">
        <v>22666</v>
      </c>
      <c r="H100">
        <v>8.8239423999999997E-3</v>
      </c>
    </row>
    <row r="101" spans="1:8" hidden="1">
      <c r="A101" t="s">
        <v>107</v>
      </c>
      <c r="B101" t="s">
        <v>109</v>
      </c>
      <c r="C101" t="s">
        <v>13</v>
      </c>
      <c r="D101" t="s">
        <v>9</v>
      </c>
      <c r="E101">
        <v>1000</v>
      </c>
      <c r="F101">
        <v>10</v>
      </c>
      <c r="G101">
        <v>11640</v>
      </c>
      <c r="H101">
        <v>0.10309403390000001</v>
      </c>
    </row>
    <row r="102" spans="1:8" hidden="1">
      <c r="A102" t="s">
        <v>107</v>
      </c>
      <c r="B102" t="s">
        <v>109</v>
      </c>
      <c r="C102" t="s">
        <v>13</v>
      </c>
      <c r="D102" t="s">
        <v>9</v>
      </c>
      <c r="E102">
        <v>1000</v>
      </c>
      <c r="F102">
        <v>90</v>
      </c>
      <c r="G102">
        <v>14775</v>
      </c>
      <c r="H102">
        <v>8.1217713699999999E-2</v>
      </c>
    </row>
    <row r="103" spans="1:8" hidden="1">
      <c r="A103" t="s">
        <v>107</v>
      </c>
      <c r="B103" t="s">
        <v>109</v>
      </c>
      <c r="C103" t="s">
        <v>13</v>
      </c>
      <c r="D103" t="s">
        <v>12</v>
      </c>
      <c r="E103">
        <v>1000</v>
      </c>
      <c r="F103">
        <v>10</v>
      </c>
      <c r="G103">
        <v>909</v>
      </c>
      <c r="H103">
        <v>1.3196495771000001</v>
      </c>
    </row>
    <row r="104" spans="1:8" hidden="1">
      <c r="A104" t="s">
        <v>107</v>
      </c>
      <c r="B104" t="s">
        <v>109</v>
      </c>
      <c r="C104" t="s">
        <v>13</v>
      </c>
      <c r="D104" t="s">
        <v>12</v>
      </c>
      <c r="E104">
        <v>1000</v>
      </c>
      <c r="F104">
        <v>90</v>
      </c>
      <c r="G104">
        <v>3423</v>
      </c>
      <c r="H104">
        <v>0.35055986049999999</v>
      </c>
    </row>
    <row r="105" spans="1:8" hidden="1">
      <c r="A105" t="s">
        <v>107</v>
      </c>
      <c r="B105" t="s">
        <v>110</v>
      </c>
      <c r="C105" t="s">
        <v>8</v>
      </c>
      <c r="D105" t="s">
        <v>9</v>
      </c>
      <c r="E105">
        <v>1000</v>
      </c>
      <c r="F105">
        <v>10</v>
      </c>
      <c r="G105">
        <v>551</v>
      </c>
      <c r="H105">
        <v>1.8150038718999999</v>
      </c>
    </row>
    <row r="106" spans="1:8" hidden="1">
      <c r="A106" t="s">
        <v>107</v>
      </c>
      <c r="B106" t="s">
        <v>110</v>
      </c>
      <c r="C106" t="s">
        <v>8</v>
      </c>
      <c r="D106" t="s">
        <v>9</v>
      </c>
      <c r="E106">
        <v>1000</v>
      </c>
      <c r="F106">
        <v>90</v>
      </c>
      <c r="G106">
        <v>544</v>
      </c>
      <c r="H106">
        <v>1.8390047549999999</v>
      </c>
    </row>
    <row r="107" spans="1:8">
      <c r="A107" t="s">
        <v>107</v>
      </c>
      <c r="B107" t="s">
        <v>110</v>
      </c>
      <c r="C107" t="s">
        <v>8</v>
      </c>
      <c r="D107" t="s">
        <v>10</v>
      </c>
      <c r="E107">
        <v>500</v>
      </c>
      <c r="F107">
        <v>10</v>
      </c>
      <c r="G107">
        <v>2858</v>
      </c>
      <c r="H107">
        <v>0.1749677509</v>
      </c>
    </row>
    <row r="108" spans="1:8" hidden="1">
      <c r="A108" t="s">
        <v>107</v>
      </c>
      <c r="B108" t="s">
        <v>110</v>
      </c>
      <c r="C108" t="s">
        <v>11</v>
      </c>
      <c r="D108" t="s">
        <v>9</v>
      </c>
      <c r="E108">
        <v>1000</v>
      </c>
      <c r="F108">
        <v>10</v>
      </c>
      <c r="G108">
        <v>20318</v>
      </c>
      <c r="H108">
        <v>9.8436297999999998E-3</v>
      </c>
    </row>
    <row r="109" spans="1:8" hidden="1">
      <c r="A109" t="s">
        <v>107</v>
      </c>
      <c r="B109" t="s">
        <v>110</v>
      </c>
      <c r="C109" t="s">
        <v>11</v>
      </c>
      <c r="D109" t="s">
        <v>9</v>
      </c>
      <c r="E109">
        <v>1000</v>
      </c>
      <c r="F109">
        <v>90</v>
      </c>
      <c r="G109">
        <v>42447</v>
      </c>
      <c r="H109">
        <v>4.7117621E-3</v>
      </c>
    </row>
    <row r="110" spans="1:8" hidden="1">
      <c r="A110" t="s">
        <v>107</v>
      </c>
      <c r="B110" t="s">
        <v>110</v>
      </c>
      <c r="C110" t="s">
        <v>11</v>
      </c>
      <c r="D110" t="s">
        <v>12</v>
      </c>
      <c r="E110">
        <v>1000</v>
      </c>
      <c r="F110">
        <v>10</v>
      </c>
      <c r="G110">
        <v>6355</v>
      </c>
      <c r="H110">
        <v>3.1472783499999997E-2</v>
      </c>
    </row>
    <row r="111" spans="1:8" hidden="1">
      <c r="A111" t="s">
        <v>107</v>
      </c>
      <c r="B111" t="s">
        <v>110</v>
      </c>
      <c r="C111" t="s">
        <v>11</v>
      </c>
      <c r="D111" t="s">
        <v>12</v>
      </c>
      <c r="E111">
        <v>1000</v>
      </c>
      <c r="F111">
        <v>90</v>
      </c>
      <c r="G111">
        <v>14824</v>
      </c>
      <c r="H111">
        <v>1.3491602599999999E-2</v>
      </c>
    </row>
    <row r="112" spans="1:8" hidden="1">
      <c r="A112" t="s">
        <v>107</v>
      </c>
      <c r="B112" t="s">
        <v>110</v>
      </c>
      <c r="C112" t="s">
        <v>13</v>
      </c>
      <c r="D112" t="s">
        <v>9</v>
      </c>
      <c r="E112">
        <v>1000</v>
      </c>
      <c r="F112">
        <v>10</v>
      </c>
      <c r="G112">
        <v>8006</v>
      </c>
      <c r="H112">
        <v>0.14988242090000001</v>
      </c>
    </row>
    <row r="113" spans="1:8" hidden="1">
      <c r="A113" t="s">
        <v>107</v>
      </c>
      <c r="B113" t="s">
        <v>110</v>
      </c>
      <c r="C113" t="s">
        <v>13</v>
      </c>
      <c r="D113" t="s">
        <v>9</v>
      </c>
      <c r="E113">
        <v>1000</v>
      </c>
      <c r="F113">
        <v>90</v>
      </c>
      <c r="G113">
        <v>11034</v>
      </c>
      <c r="H113">
        <v>0.10875377059999999</v>
      </c>
    </row>
    <row r="114" spans="1:8" hidden="1">
      <c r="A114" t="s">
        <v>107</v>
      </c>
      <c r="B114" t="s">
        <v>110</v>
      </c>
      <c r="C114" t="s">
        <v>13</v>
      </c>
      <c r="D114" t="s">
        <v>12</v>
      </c>
      <c r="E114">
        <v>1000</v>
      </c>
      <c r="F114">
        <v>10</v>
      </c>
      <c r="G114">
        <v>980</v>
      </c>
      <c r="H114">
        <v>1.2241878509999999</v>
      </c>
    </row>
    <row r="115" spans="1:8" hidden="1">
      <c r="A115" t="s">
        <v>107</v>
      </c>
      <c r="B115" t="s">
        <v>110</v>
      </c>
      <c r="C115" t="s">
        <v>13</v>
      </c>
      <c r="D115" t="s">
        <v>12</v>
      </c>
      <c r="E115">
        <v>1000</v>
      </c>
      <c r="F115">
        <v>90</v>
      </c>
      <c r="G115">
        <v>2056</v>
      </c>
      <c r="H115">
        <v>0.58360403780000003</v>
      </c>
    </row>
    <row r="116" spans="1:8" hidden="1">
      <c r="A116" t="s">
        <v>107</v>
      </c>
      <c r="B116" t="s">
        <v>111</v>
      </c>
      <c r="C116" t="s">
        <v>8</v>
      </c>
      <c r="D116" t="s">
        <v>9</v>
      </c>
      <c r="E116">
        <v>1000</v>
      </c>
      <c r="F116">
        <v>10</v>
      </c>
      <c r="G116">
        <v>599</v>
      </c>
      <c r="H116">
        <v>1.6701077223</v>
      </c>
    </row>
    <row r="117" spans="1:8" hidden="1">
      <c r="A117" t="s">
        <v>107</v>
      </c>
      <c r="B117" t="s">
        <v>111</v>
      </c>
      <c r="C117" t="s">
        <v>8</v>
      </c>
      <c r="D117" t="s">
        <v>9</v>
      </c>
      <c r="E117">
        <v>1000</v>
      </c>
      <c r="F117">
        <v>90</v>
      </c>
      <c r="G117">
        <v>563</v>
      </c>
      <c r="H117">
        <v>1.7777365446</v>
      </c>
    </row>
    <row r="118" spans="1:8">
      <c r="A118" t="s">
        <v>107</v>
      </c>
      <c r="B118" t="s">
        <v>111</v>
      </c>
      <c r="C118" t="s">
        <v>8</v>
      </c>
      <c r="D118" t="s">
        <v>10</v>
      </c>
      <c r="E118">
        <v>500</v>
      </c>
      <c r="F118">
        <v>10</v>
      </c>
      <c r="G118">
        <v>4485</v>
      </c>
      <c r="H118">
        <v>0.1114946753</v>
      </c>
    </row>
    <row r="119" spans="1:8" hidden="1">
      <c r="A119" t="s">
        <v>107</v>
      </c>
      <c r="B119" t="s">
        <v>111</v>
      </c>
      <c r="C119" t="s">
        <v>11</v>
      </c>
      <c r="D119" t="s">
        <v>9</v>
      </c>
      <c r="E119">
        <v>1000</v>
      </c>
      <c r="F119">
        <v>10</v>
      </c>
      <c r="G119">
        <v>30237</v>
      </c>
      <c r="H119">
        <v>6.6143814E-3</v>
      </c>
    </row>
    <row r="120" spans="1:8" hidden="1">
      <c r="A120" t="s">
        <v>107</v>
      </c>
      <c r="B120" t="s">
        <v>111</v>
      </c>
      <c r="C120" t="s">
        <v>11</v>
      </c>
      <c r="D120" t="s">
        <v>9</v>
      </c>
      <c r="E120">
        <v>1000</v>
      </c>
      <c r="F120">
        <v>90</v>
      </c>
      <c r="G120">
        <v>58851</v>
      </c>
      <c r="H120">
        <v>3.3984165999999998E-3</v>
      </c>
    </row>
    <row r="121" spans="1:8" hidden="1">
      <c r="A121" t="s">
        <v>107</v>
      </c>
      <c r="B121" t="s">
        <v>111</v>
      </c>
      <c r="C121" t="s">
        <v>11</v>
      </c>
      <c r="D121" t="s">
        <v>12</v>
      </c>
      <c r="E121">
        <v>1000</v>
      </c>
      <c r="F121">
        <v>10</v>
      </c>
      <c r="G121">
        <v>10530</v>
      </c>
      <c r="H121">
        <v>1.8992820800000001E-2</v>
      </c>
    </row>
    <row r="122" spans="1:8" hidden="1">
      <c r="A122" t="s">
        <v>107</v>
      </c>
      <c r="B122" t="s">
        <v>111</v>
      </c>
      <c r="C122" t="s">
        <v>11</v>
      </c>
      <c r="D122" t="s">
        <v>12</v>
      </c>
      <c r="E122">
        <v>1000</v>
      </c>
      <c r="F122">
        <v>90</v>
      </c>
      <c r="G122">
        <v>21916</v>
      </c>
      <c r="H122">
        <v>9.1258538999999996E-3</v>
      </c>
    </row>
    <row r="123" spans="1:8" hidden="1">
      <c r="A123" t="s">
        <v>107</v>
      </c>
      <c r="B123" t="s">
        <v>111</v>
      </c>
      <c r="C123" t="s">
        <v>13</v>
      </c>
      <c r="D123" t="s">
        <v>9</v>
      </c>
      <c r="E123">
        <v>1000</v>
      </c>
      <c r="F123">
        <v>10</v>
      </c>
      <c r="G123">
        <v>11238</v>
      </c>
      <c r="H123">
        <v>0.106784977</v>
      </c>
    </row>
    <row r="124" spans="1:8" hidden="1">
      <c r="A124" t="s">
        <v>107</v>
      </c>
      <c r="B124" t="s">
        <v>111</v>
      </c>
      <c r="C124" t="s">
        <v>13</v>
      </c>
      <c r="D124" t="s">
        <v>9</v>
      </c>
      <c r="E124">
        <v>1000</v>
      </c>
      <c r="F124">
        <v>90</v>
      </c>
      <c r="G124">
        <v>16116</v>
      </c>
      <c r="H124">
        <v>7.4458084999999993E-2</v>
      </c>
    </row>
    <row r="125" spans="1:8" hidden="1">
      <c r="A125" t="s">
        <v>107</v>
      </c>
      <c r="B125" t="s">
        <v>111</v>
      </c>
      <c r="C125" t="s">
        <v>13</v>
      </c>
      <c r="D125" t="s">
        <v>12</v>
      </c>
      <c r="E125">
        <v>1000</v>
      </c>
      <c r="F125">
        <v>10</v>
      </c>
      <c r="G125">
        <v>1128</v>
      </c>
      <c r="H125">
        <v>1.0637830496</v>
      </c>
    </row>
    <row r="126" spans="1:8" hidden="1">
      <c r="A126" t="s">
        <v>107</v>
      </c>
      <c r="B126" t="s">
        <v>111</v>
      </c>
      <c r="C126" t="s">
        <v>13</v>
      </c>
      <c r="D126" t="s">
        <v>12</v>
      </c>
      <c r="E126">
        <v>1000</v>
      </c>
      <c r="F126">
        <v>90</v>
      </c>
      <c r="G126">
        <v>2028</v>
      </c>
      <c r="H126">
        <v>0.59164458509999995</v>
      </c>
    </row>
  </sheetData>
  <autoFilter ref="A1:H126" xr:uid="{9E6835B5-7088-4862-9465-DB6D559E8133}">
    <filterColumn colId="4">
      <filters>
        <filter val="500"/>
      </filters>
    </filterColumn>
    <filterColumn colId="5">
      <filters>
        <filter val="10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15683-1FD9-477A-9322-92C2312C74CF}">
  <dimension ref="A1:L13"/>
  <sheetViews>
    <sheetView workbookViewId="0">
      <selection activeCell="H14" sqref="H14"/>
    </sheetView>
  </sheetViews>
  <sheetFormatPr defaultRowHeight="14.4"/>
  <cols>
    <col min="2" max="2" width="7.5546875" customWidth="1"/>
    <col min="3" max="3" width="5.6640625" customWidth="1"/>
    <col min="7" max="7" width="11" customWidth="1"/>
    <col min="11" max="11" width="12.109375" customWidth="1"/>
    <col min="12" max="12" width="12.6640625" customWidth="1"/>
  </cols>
  <sheetData>
    <row r="1" spans="1:12" ht="40.950000000000003" customHeight="1">
      <c r="A1" s="43" t="s">
        <v>94</v>
      </c>
      <c r="B1" s="44" t="s">
        <v>95</v>
      </c>
      <c r="C1" s="44" t="s">
        <v>96</v>
      </c>
      <c r="D1" s="44" t="s">
        <v>97</v>
      </c>
      <c r="E1" s="44" t="s">
        <v>98</v>
      </c>
      <c r="F1" s="44" t="s">
        <v>99</v>
      </c>
      <c r="G1" s="44" t="s">
        <v>100</v>
      </c>
      <c r="H1" s="63">
        <v>2020</v>
      </c>
      <c r="I1" s="63">
        <v>2021</v>
      </c>
      <c r="J1" s="63">
        <v>2022</v>
      </c>
      <c r="K1" s="46" t="s">
        <v>101</v>
      </c>
      <c r="L1" s="46" t="s">
        <v>102</v>
      </c>
    </row>
    <row r="2" spans="1:12" ht="27.6">
      <c r="A2" s="56" t="s">
        <v>85</v>
      </c>
      <c r="B2" s="59">
        <v>70</v>
      </c>
      <c r="C2" s="59" t="s">
        <v>25</v>
      </c>
      <c r="D2" s="39" t="s">
        <v>86</v>
      </c>
      <c r="E2" s="39" t="s">
        <v>87</v>
      </c>
      <c r="F2" s="40">
        <v>48.641930000000002</v>
      </c>
      <c r="G2" s="40">
        <v>-102.40179999999999</v>
      </c>
      <c r="H2" s="41">
        <v>53</v>
      </c>
      <c r="I2" s="41">
        <v>61</v>
      </c>
      <c r="J2" s="41">
        <v>55</v>
      </c>
      <c r="K2" s="42">
        <v>56.333333333333336</v>
      </c>
      <c r="L2" s="60">
        <f>AVERAGE(K2:K5)</f>
        <v>56.75</v>
      </c>
    </row>
    <row r="3" spans="1:12" ht="27.6">
      <c r="A3" s="56"/>
      <c r="B3" s="59"/>
      <c r="C3" s="59"/>
      <c r="D3" s="39" t="s">
        <v>88</v>
      </c>
      <c r="E3" s="39" t="s">
        <v>89</v>
      </c>
      <c r="F3" s="40">
        <v>47.342422999999997</v>
      </c>
      <c r="G3" s="40">
        <v>-102.645864</v>
      </c>
      <c r="H3" s="41">
        <v>54</v>
      </c>
      <c r="I3" s="41">
        <v>68</v>
      </c>
      <c r="J3" s="41">
        <v>58</v>
      </c>
      <c r="K3" s="42">
        <v>60</v>
      </c>
      <c r="L3" s="61"/>
    </row>
    <row r="4" spans="1:12" ht="27.6">
      <c r="A4" s="56"/>
      <c r="B4" s="59"/>
      <c r="C4" s="59"/>
      <c r="D4" s="39" t="s">
        <v>90</v>
      </c>
      <c r="E4" s="39" t="s">
        <v>91</v>
      </c>
      <c r="F4" s="40">
        <v>47.581200000000003</v>
      </c>
      <c r="G4" s="40">
        <v>-103.29949999999999</v>
      </c>
      <c r="H4" s="41">
        <v>51</v>
      </c>
      <c r="I4" s="41">
        <v>64</v>
      </c>
      <c r="J4" s="41">
        <v>56</v>
      </c>
      <c r="K4" s="42">
        <v>57</v>
      </c>
      <c r="L4" s="61"/>
    </row>
    <row r="5" spans="1:12" ht="27.6">
      <c r="A5" s="56"/>
      <c r="B5" s="59"/>
      <c r="C5" s="59"/>
      <c r="D5" s="39" t="s">
        <v>92</v>
      </c>
      <c r="E5" s="39" t="s">
        <v>93</v>
      </c>
      <c r="F5" s="40">
        <v>47.940860999999998</v>
      </c>
      <c r="G5" s="40">
        <v>-101.571583</v>
      </c>
      <c r="H5" s="41">
        <v>51</v>
      </c>
      <c r="I5" s="41">
        <v>57</v>
      </c>
      <c r="J5" s="41">
        <v>53</v>
      </c>
      <c r="K5" s="42">
        <v>53.666666666666664</v>
      </c>
      <c r="L5" s="62"/>
    </row>
    <row r="6" spans="1:12" ht="27.6">
      <c r="A6" s="56" t="s">
        <v>103</v>
      </c>
      <c r="B6" s="59">
        <v>35</v>
      </c>
      <c r="C6" s="58" t="s">
        <v>104</v>
      </c>
      <c r="D6" s="39" t="s">
        <v>86</v>
      </c>
      <c r="E6" s="39" t="s">
        <v>87</v>
      </c>
      <c r="F6" s="40">
        <v>48.641930000000002</v>
      </c>
      <c r="G6" s="40">
        <v>-102.40179999999999</v>
      </c>
      <c r="H6" s="45">
        <v>12.7</v>
      </c>
      <c r="I6" s="45">
        <v>37.5</v>
      </c>
      <c r="J6" s="45">
        <v>23</v>
      </c>
      <c r="K6" s="42">
        <v>24.400000000000002</v>
      </c>
      <c r="L6" s="60">
        <f>AVERAGE(K6:K9)</f>
        <v>24.766666666666669</v>
      </c>
    </row>
    <row r="7" spans="1:12" ht="27.6">
      <c r="A7" s="56"/>
      <c r="B7" s="59"/>
      <c r="C7" s="58"/>
      <c r="D7" s="39" t="s">
        <v>88</v>
      </c>
      <c r="E7" s="39" t="s">
        <v>89</v>
      </c>
      <c r="F7" s="40">
        <v>47.342422999999997</v>
      </c>
      <c r="G7" s="40">
        <v>-102.645864</v>
      </c>
      <c r="H7" s="45">
        <v>10.4</v>
      </c>
      <c r="I7" s="45">
        <v>38.4</v>
      </c>
      <c r="J7" s="45">
        <v>22</v>
      </c>
      <c r="K7" s="42">
        <v>23.599999999999998</v>
      </c>
      <c r="L7" s="61"/>
    </row>
    <row r="8" spans="1:12" ht="27.6">
      <c r="A8" s="56"/>
      <c r="B8" s="59"/>
      <c r="C8" s="58"/>
      <c r="D8" s="39" t="s">
        <v>90</v>
      </c>
      <c r="E8" s="39" t="s">
        <v>91</v>
      </c>
      <c r="F8" s="40">
        <v>47.581200000000003</v>
      </c>
      <c r="G8" s="40">
        <v>-103.29949999999999</v>
      </c>
      <c r="H8" s="45">
        <v>11.5</v>
      </c>
      <c r="I8" s="45">
        <v>37.4</v>
      </c>
      <c r="J8" s="45">
        <v>22</v>
      </c>
      <c r="K8" s="42">
        <v>23.633333333333336</v>
      </c>
      <c r="L8" s="61"/>
    </row>
    <row r="9" spans="1:12" ht="27.6">
      <c r="A9" s="56"/>
      <c r="B9" s="59"/>
      <c r="C9" s="58"/>
      <c r="D9" s="39" t="s">
        <v>92</v>
      </c>
      <c r="E9" s="39" t="s">
        <v>93</v>
      </c>
      <c r="F9" s="40">
        <v>47.940860999999998</v>
      </c>
      <c r="G9" s="40">
        <v>-101.571583</v>
      </c>
      <c r="H9" s="45">
        <v>12.2</v>
      </c>
      <c r="I9" s="45">
        <v>46.1</v>
      </c>
      <c r="J9" s="45">
        <v>24</v>
      </c>
      <c r="K9" s="42">
        <v>27.433333333333334</v>
      </c>
      <c r="L9" s="62"/>
    </row>
    <row r="10" spans="1:12" ht="27.6">
      <c r="A10" s="56" t="s">
        <v>105</v>
      </c>
      <c r="B10" s="57">
        <v>12</v>
      </c>
      <c r="C10" s="58" t="s">
        <v>104</v>
      </c>
      <c r="D10" s="39" t="s">
        <v>86</v>
      </c>
      <c r="E10" s="39" t="s">
        <v>87</v>
      </c>
      <c r="F10" s="40">
        <v>48.641930000000002</v>
      </c>
      <c r="G10" s="40">
        <v>-102.40179999999999</v>
      </c>
      <c r="H10" s="45">
        <v>4.9000000000000004</v>
      </c>
      <c r="I10" s="45">
        <v>7.9</v>
      </c>
      <c r="J10" s="45">
        <v>6.4</v>
      </c>
      <c r="K10" s="42">
        <v>6.4000000000000012</v>
      </c>
      <c r="L10" s="60">
        <f>AVERAGE(K10:K13)</f>
        <v>6.041666666666667</v>
      </c>
    </row>
    <row r="11" spans="1:12" ht="27.6">
      <c r="A11" s="56"/>
      <c r="B11" s="57"/>
      <c r="C11" s="58"/>
      <c r="D11" s="39" t="s">
        <v>88</v>
      </c>
      <c r="E11" s="39" t="s">
        <v>89</v>
      </c>
      <c r="F11" s="40">
        <v>47.342422999999997</v>
      </c>
      <c r="G11" s="40">
        <v>-102.645864</v>
      </c>
      <c r="H11" s="45">
        <v>3.6</v>
      </c>
      <c r="I11" s="45">
        <v>8.1</v>
      </c>
      <c r="J11" s="45">
        <v>5.8</v>
      </c>
      <c r="K11" s="42">
        <v>5.833333333333333</v>
      </c>
      <c r="L11" s="61"/>
    </row>
    <row r="12" spans="1:12" ht="27.6">
      <c r="A12" s="56"/>
      <c r="B12" s="57"/>
      <c r="C12" s="58"/>
      <c r="D12" s="39" t="s">
        <v>90</v>
      </c>
      <c r="E12" s="39" t="s">
        <v>91</v>
      </c>
      <c r="F12" s="40">
        <v>47.581200000000003</v>
      </c>
      <c r="G12" s="40">
        <v>-103.29949999999999</v>
      </c>
      <c r="H12" s="45">
        <v>3.4</v>
      </c>
      <c r="I12" s="45">
        <v>7.5</v>
      </c>
      <c r="J12" s="45">
        <v>5.4</v>
      </c>
      <c r="K12" s="42">
        <v>5.4333333333333336</v>
      </c>
      <c r="L12" s="61"/>
    </row>
    <row r="13" spans="1:12" ht="27.6">
      <c r="A13" s="56"/>
      <c r="B13" s="57"/>
      <c r="C13" s="58"/>
      <c r="D13" s="39" t="s">
        <v>92</v>
      </c>
      <c r="E13" s="39" t="s">
        <v>93</v>
      </c>
      <c r="F13" s="40">
        <v>47.940860999999998</v>
      </c>
      <c r="G13" s="40">
        <v>-101.571583</v>
      </c>
      <c r="H13" s="42">
        <v>4.5999999999999996</v>
      </c>
      <c r="I13" s="42">
        <v>8.6</v>
      </c>
      <c r="J13" s="42">
        <v>6.3</v>
      </c>
      <c r="K13" s="42">
        <v>6.5</v>
      </c>
      <c r="L13" s="62"/>
    </row>
  </sheetData>
  <mergeCells count="12">
    <mergeCell ref="A10:A13"/>
    <mergeCell ref="B10:B13"/>
    <mergeCell ref="C10:C13"/>
    <mergeCell ref="L10:L13"/>
    <mergeCell ref="A2:A5"/>
    <mergeCell ref="B2:B5"/>
    <mergeCell ref="C2:C5"/>
    <mergeCell ref="L2:L5"/>
    <mergeCell ref="A6:A9"/>
    <mergeCell ref="B6:B9"/>
    <mergeCell ref="C6:C9"/>
    <mergeCell ref="L6:L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7236BCF5292842BFDF1EF9DF840AFF" ma:contentTypeVersion="16" ma:contentTypeDescription="Create a new document." ma:contentTypeScope="" ma:versionID="edeb937a278b2b1128fe11103133abb8">
  <xsd:schema xmlns:xsd="http://www.w3.org/2001/XMLSchema" xmlns:xs="http://www.w3.org/2001/XMLSchema" xmlns:p="http://schemas.microsoft.com/office/2006/metadata/properties" xmlns:ns2="f12b3028-eb4d-4920-ac73-462515c269fe" xmlns:ns3="0489ae61-2a44-4fc2-83be-c2f0360fd22b" targetNamespace="http://schemas.microsoft.com/office/2006/metadata/properties" ma:root="true" ma:fieldsID="806264aa29a5c0ea86243b665b092880" ns2:_="" ns3:_="">
    <xsd:import namespace="f12b3028-eb4d-4920-ac73-462515c269fe"/>
    <xsd:import namespace="0489ae61-2a44-4fc2-83be-c2f0360fd2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b3028-eb4d-4920-ac73-462515c26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a215b-29e9-4f1b-8578-0b1ed5b67b8f}" ma:internalName="TaxCatchAll" ma:showField="CatchAllData" ma:web="f12b3028-eb4d-4920-ac73-462515c269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89ae61-2a44-4fc2-83be-c2f0360fd2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2b3028-eb4d-4920-ac73-462515c269fe" xsi:nil="true"/>
    <lcf76f155ced4ddcb4097134ff3c332f xmlns="0489ae61-2a44-4fc2-83be-c2f0360fd22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054A08-4402-4DC3-99DA-F614974DA2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D762DD-13B1-44D5-9395-1A2B732CC4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b3028-eb4d-4920-ac73-462515c269fe"/>
    <ds:schemaRef ds:uri="0489ae61-2a44-4fc2-83be-c2f0360fd2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16959A-F083-436E-81ED-14C7D8E47B12}">
  <ds:schemaRefs>
    <ds:schemaRef ds:uri="http://schemas.microsoft.com/office/2006/metadata/properties"/>
    <ds:schemaRef ds:uri="http://schemas.microsoft.com/office/infopath/2007/PartnerControls"/>
    <ds:schemaRef ds:uri="40c479dc-0816-4c90-b862-a6cfa1ba9c2d"/>
    <ds:schemaRef ds:uri="01c9157d-f1c5-4c1d-b4bb-0645a0c990fa"/>
    <ds:schemaRef ds:uri="f12b3028-eb4d-4920-ac73-462515c269fe"/>
    <ds:schemaRef ds:uri="0489ae61-2a44-4fc2-83be-c2f0360fd22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Project Info</vt:lpstr>
      <vt:lpstr>PM2.5 NAAQS- MERPS StateCounty</vt:lpstr>
      <vt:lpstr>PM2.5 SILs- MERPS Regional</vt:lpstr>
      <vt:lpstr>PM2.5 SILs- MERPS StateCounty</vt:lpstr>
      <vt:lpstr>Ozone - MERPS Regional</vt:lpstr>
      <vt:lpstr>Ozone - MERPS StateCounty</vt:lpstr>
      <vt:lpstr>Regional</vt:lpstr>
      <vt:lpstr>ND Only</vt:lpstr>
      <vt:lpstr>BG</vt:lpstr>
      <vt:lpstr>'PM2.5 SILs- MERPS StateCounty'!Print_Area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Jalbert, Russ</dc:creator>
  <cp:lastModifiedBy>Jalbert, Russell</cp:lastModifiedBy>
  <cp:lastPrinted>2023-04-20T23:05:36Z</cp:lastPrinted>
  <dcterms:created xsi:type="dcterms:W3CDTF">2021-10-25T22:19:04Z</dcterms:created>
  <dcterms:modified xsi:type="dcterms:W3CDTF">2023-12-20T18:27:27Z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0x010100E97236BCF5292842BFDF1EF9DF840AFF</vt:lpwstr>
  </property>
  <property fmtid="{D5CDD505-2E9C-101B-9397-08002B2CF9AE}" pid="3" name="_dlc_DocIdItemGuid">
    <vt:lpwstr>7cb0576b-8fa0-4c27-9c95-18e7cedf2bad</vt:lpwstr>
  </property>
  <property fmtid="{D5CDD505-2E9C-101B-9397-08002B2CF9AE}" pid="4" name="PH_DocumentType">
    <vt:lpwstr/>
  </property>
  <property fmtid="{D5CDD505-2E9C-101B-9397-08002B2CF9AE}" pid="5" name="MediaServiceImageTags">
    <vt:lpwstr/>
  </property>
</Properties>
</file>